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65461" windowWidth="14340" windowHeight="13800" tabRatio="901" firstSheet="15" activeTab="15"/>
  </bookViews>
  <sheets>
    <sheet name="ф.2.1, 2.3 (забор воды)" sheetId="1" state="hidden" r:id="rId1"/>
    <sheet name="ф.2.1, 2.3 (подъем воды)" sheetId="2" state="hidden" r:id="rId2"/>
    <sheet name="2.2" sheetId="3" state="hidden" r:id="rId3"/>
    <sheet name="2.4" sheetId="4" state="hidden" r:id="rId4"/>
    <sheet name="2.5" sheetId="5" state="hidden" r:id="rId5"/>
    <sheet name="2.6" sheetId="6" state="hidden" r:id="rId6"/>
    <sheet name="2.7" sheetId="7" state="hidden" r:id="rId7"/>
    <sheet name="ф.2.8" sheetId="8" state="hidden" r:id="rId8"/>
    <sheet name="2.9" sheetId="9" state="hidden" r:id="rId9"/>
    <sheet name="2.10" sheetId="10" state="hidden" r:id="rId10"/>
    <sheet name="ф.2.11." sheetId="11" state="hidden" r:id="rId11"/>
    <sheet name="2.12" sheetId="12" state="hidden" r:id="rId12"/>
    <sheet name="ф.2.13." sheetId="13" state="hidden" r:id="rId13"/>
    <sheet name="2.14(забор воды)" sheetId="14" state="hidden" r:id="rId14"/>
    <sheet name="2.14(подъем воды)" sheetId="15" state="hidden" r:id="rId15"/>
    <sheet name="2.1.1" sheetId="16" r:id="rId16"/>
    <sheet name="2.1.2(подъем воды)" sheetId="17" r:id="rId17"/>
    <sheet name="2.1.2 (забор воды)" sheetId="18" r:id="rId18"/>
    <sheet name="2.1.3" sheetId="19" r:id="rId19"/>
    <sheet name="2.2.(подъем воды)" sheetId="20" r:id="rId20"/>
    <sheet name="2.2. (забор воды)" sheetId="21" r:id="rId21"/>
    <sheet name="2.3" sheetId="22" r:id="rId22"/>
    <sheet name="2.7.1" sheetId="23" r:id="rId23"/>
    <sheet name="2.7.2" sheetId="24" r:id="rId24"/>
    <sheet name="2.8" sheetId="25" r:id="rId25"/>
    <sheet name="2.9." sheetId="26" r:id="rId26"/>
    <sheet name="2.10." sheetId="27" r:id="rId27"/>
    <sheet name="2.11" sheetId="28" r:id="rId28"/>
    <sheet name="2.12." sheetId="29" r:id="rId29"/>
    <sheet name="2.13" sheetId="30" r:id="rId30"/>
    <sheet name="2.14.1" sheetId="31" r:id="rId31"/>
    <sheet name="2.14.2 (подьем)" sheetId="32" r:id="rId32"/>
    <sheet name="2.14.2(забор)" sheetId="33" r:id="rId33"/>
    <sheet name="2.14.3" sheetId="34" r:id="rId34"/>
  </sheets>
  <externalReferences>
    <externalReference r:id="rId37"/>
  </externalReferences>
  <definedNames>
    <definedName name="Par1008" localSheetId="10">'ф.2.11.'!#REF!</definedName>
    <definedName name="Par1046" localSheetId="10">'ф.2.11.'!#REF!</definedName>
    <definedName name="Par1067" localSheetId="10">'ф.2.11.'!#REF!</definedName>
    <definedName name="Par597" localSheetId="10">'ф.2.11.'!$B$105</definedName>
    <definedName name="Par625" localSheetId="10">'ф.2.11.'!$B$133</definedName>
    <definedName name="Par691" localSheetId="10">'ф.2.11.'!$B$198</definedName>
    <definedName name="Par778" localSheetId="10">'ф.2.11.'!#REF!</definedName>
    <definedName name="Par821" localSheetId="10">'ф.2.11.'!#REF!</definedName>
    <definedName name="Par864" localSheetId="10">'ф.2.11.'!#REF!</definedName>
    <definedName name="Par895" localSheetId="10">'ф.2.11.'!#REF!</definedName>
    <definedName name="Par958" localSheetId="10">'ф.2.11.'!#REF!</definedName>
  </definedNames>
  <calcPr fullCalcOnLoad="1"/>
</workbook>
</file>

<file path=xl/sharedStrings.xml><?xml version="1.0" encoding="utf-8"?>
<sst xmlns="http://schemas.openxmlformats.org/spreadsheetml/2006/main" count="1949" uniqueCount="900">
  <si>
    <t>Региональная служба по тарифам Ханты-Мансийского автономного округа-Югры</t>
  </si>
  <si>
    <t>Фирменное наименование юридического лица (согласно уставу регулируемой организации)</t>
  </si>
  <si>
    <t>Общество с ограниченной ответственностью "РН-Юганскнефтегаз"</t>
  </si>
  <si>
    <t>Фамилия, имя и отчество руководителя регулируемой организации</t>
  </si>
  <si>
    <t>Почтовый адрес регулируемой организации</t>
  </si>
  <si>
    <t xml:space="preserve">Адрес фактического местонахождения органов управления регулируемой организации </t>
  </si>
  <si>
    <t>Вид регулируемой деятельности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</si>
  <si>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 регистрации в качестве юридического лица</t>
  </si>
  <si>
    <t>Контактные телефоны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</si>
  <si>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</si>
  <si>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</si>
  <si>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1058602819538</t>
  </si>
  <si>
    <t>26 мая 2005 года
Межрайонная инспекция ФНС России №7 по Ханты-Мансийскому автономному округу-Югре</t>
  </si>
  <si>
    <t>628309,Российская Федерация, Ханты-Мансийский автономный округ-Югра,г.Нефтеюганск, ул. Ленина, дом 26</t>
  </si>
  <si>
    <t xml:space="preserve">Протяженность водопроводных  сетей  (в  однотрубном
исчислении) (километров)                           
</t>
  </si>
  <si>
    <t xml:space="preserve">Количество скважин (штук)                          </t>
  </si>
  <si>
    <t xml:space="preserve">Количество подкачивающих насосных станций (штук)   </t>
  </si>
  <si>
    <t>Отдел поддержания пластового давления, режим работы:
пн-пт 8-30 до 12-30 и 14-00 до 18-00</t>
  </si>
  <si>
    <t>-</t>
  </si>
  <si>
    <t xml:space="preserve">Сведения об условиях публичных  договоров  поставок
регулируемых товаров, оказания регулируемых  услуг,
в   том   числе   договоров   о    подключении    к
централизованной системе холодного водоснабжения   
</t>
  </si>
  <si>
    <t xml:space="preserve"> - </t>
  </si>
  <si>
    <t>Оказание услуг в сфере холодного водоснабжения</t>
  </si>
  <si>
    <t>Российская Федерация, Ханты-Мансийский автономный округ - Югра, г. Нефтеюганск</t>
  </si>
  <si>
    <t>Татриев Хасан Курейшевич
генеральный директор действующий на основании Устава</t>
  </si>
  <si>
    <t xml:space="preserve">показателям:                                      </t>
  </si>
  <si>
    <t xml:space="preserve">Место размещения положения о закупках организации </t>
  </si>
  <si>
    <t xml:space="preserve">Сведения о правовых актах, регламентирующих правила закупки  (положение  о  закупках)  в   регулируемой организации           </t>
  </si>
  <si>
    <t xml:space="preserve"> 2.13.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</si>
  <si>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http://www.yungjsc.com/info4/pr4_23-12-16.pdf</t>
  </si>
  <si>
    <t xml:space="preserve">Сведения о долгосрочных параметрах регулирования (в случае если их установление предусмотрено выбранным методом регулирования)         </t>
  </si>
  <si>
    <t xml:space="preserve">Период действия тарифов                            </t>
  </si>
  <si>
    <t xml:space="preserve">Расчетная величина тарифов                         </t>
  </si>
  <si>
    <t xml:space="preserve">Предлагаемый метод регулирования                   </t>
  </si>
  <si>
    <t>горячего водоснабжения на очередной период регулирования</t>
  </si>
  <si>
    <t>регулируемой организации об установлении тарифов в сфере</t>
  </si>
  <si>
    <t>Форма 2.14. Информация о предложении</t>
  </si>
  <si>
    <t xml:space="preserve">Метод индексации(корректировка) на основании долгосрочных параметров регулирования тарифов  </t>
  </si>
  <si>
    <t>тел.(3463)335-184, факс (3463)217-017</t>
  </si>
  <si>
    <t>Форма 2.2. Информация о тарифе на питьевую воду</t>
  </si>
  <si>
    <t>(питьевое водоснабжение)</t>
  </si>
  <si>
    <t xml:space="preserve">Наименование   органа   регулирования,   принявшего решение об  утверждении  тарифа  на  питьевую  воду (питьевое водоснабжение)          </t>
  </si>
  <si>
    <t xml:space="preserve">Реквизиты  (дата,  номер)  решения  об  утверждении тарифа на питьевую воду (питьевое водоснабжение)  </t>
  </si>
  <si>
    <t xml:space="preserve">Величина установленного  тарифа  на  питьевую  воду (питьевое водоснабжение)                          </t>
  </si>
  <si>
    <t xml:space="preserve">Срок действия  установленного  тарифа  на  питьевую воду (питьевое водоснабжение)                     </t>
  </si>
  <si>
    <t xml:space="preserve">Источник  официального  опубликования  решения   об установлении  тарифа  на  питьевую  воду  (питьевое водоснабжение)                                    </t>
  </si>
  <si>
    <t>Оказание услуг в сфере холодного водоснабжения питьевой водой отсутствует</t>
  </si>
  <si>
    <t>Форма 2.4. Информация о тарифе на транспортировку воды</t>
  </si>
  <si>
    <t>Форма 2.5. Информация о тарифе на подвоз воды</t>
  </si>
  <si>
    <t xml:space="preserve">Величина установленного тарифа на подвоз воды     </t>
  </si>
  <si>
    <t>Срок действия установленного тарифа на подвоз воды</t>
  </si>
  <si>
    <t xml:space="preserve">Наименование   органа   регулирования,   принявшего решение об утверждении  тарифа  на  транспортировку воды                                              </t>
  </si>
  <si>
    <t xml:space="preserve">Реквизиты  (дата,  номер)  решения  об  утверждении тарифа на транспортировку воды                    </t>
  </si>
  <si>
    <t xml:space="preserve">Величина установленного тарифа  на  транспортировку воды                                              </t>
  </si>
  <si>
    <t xml:space="preserve">Срок    действия    установленного    тарифа     на транспортировку воды                              </t>
  </si>
  <si>
    <t xml:space="preserve">Источник  официального  опубликования  решения   об установлении тарифа на транспортировку воды       </t>
  </si>
  <si>
    <t xml:space="preserve">Наименование   органа   регулирования,   принявшего решение об утверждении тарифа на подвоз воды      </t>
  </si>
  <si>
    <t xml:space="preserve">Реквизиты  (дата,  номер)  решения  об  утверждении тарифа подвоз воды                                </t>
  </si>
  <si>
    <t xml:space="preserve">Источник  официального  опубликования  решения   об установлении тарифа на подвоз воды                </t>
  </si>
  <si>
    <t>Услуги по подвозу воды предприятие не осуществляет</t>
  </si>
  <si>
    <t>Услуги по транспортировке воды предприятие не осуществляет</t>
  </si>
  <si>
    <t>Форма 2.7. Информация об основных</t>
  </si>
  <si>
    <t>показателях финансово-хозяйственной деятельности</t>
  </si>
  <si>
    <t>регулируемой организации</t>
  </si>
  <si>
    <t>Форма 2.9. Информация об инвестиционных программах</t>
  </si>
  <si>
    <t xml:space="preserve">Наименование инвестиционной программы             </t>
  </si>
  <si>
    <t xml:space="preserve">Дата утверждения инвестиционной программы         </t>
  </si>
  <si>
    <t xml:space="preserve">Цели инвестиционной программы                     </t>
  </si>
  <si>
    <t>Потребности в финансовых средствах, необходимых</t>
  </si>
  <si>
    <t>для реализации инвестиционной программы</t>
  </si>
  <si>
    <t xml:space="preserve"> Источник финансирования</t>
  </si>
  <si>
    <t>Показатели эффективности реализации</t>
  </si>
  <si>
    <t>инвестиционной программы</t>
  </si>
  <si>
    <t>Информация об использовании инвестиционных средств</t>
  </si>
  <si>
    <t>за отчетный год</t>
  </si>
  <si>
    <t>Внесение изменений в инвестиционную программу</t>
  </si>
  <si>
    <t>Форма 2.10. Информация о наличии (отсутствии)</t>
  </si>
  <si>
    <t>технической возможности подключения к централизованной</t>
  </si>
  <si>
    <t>системе холодного водоснабжения, а также о регистрации</t>
  </si>
  <si>
    <t>и ходе реализации заявок о подключении к централизованной</t>
  </si>
  <si>
    <t>системе холодного водоснабжения</t>
  </si>
  <si>
    <t>Количество поданных заявок о подключении к  системе</t>
  </si>
  <si>
    <t xml:space="preserve">холодного водоснабжения в течение квартала        </t>
  </si>
  <si>
    <t>Количество  исполненных  заявок  о  подключении   к</t>
  </si>
  <si>
    <t>системе холодного водоснабжения в течение квартала</t>
  </si>
  <si>
    <t>Количество заявок о подключении к  централизованной</t>
  </si>
  <si>
    <t>системе холодного водоснабжения, по которым принято</t>
  </si>
  <si>
    <t>решение  об  отказе  в  подключении  (с   указанием</t>
  </si>
  <si>
    <t xml:space="preserve">причин) в течение квартала                        </t>
  </si>
  <si>
    <t>Резерв мощности централизованной системы  холодного</t>
  </si>
  <si>
    <t xml:space="preserve">водоснабжения в течение квартала                  </t>
  </si>
  <si>
    <t>Форма 2.12. Информация о порядке выполнения</t>
  </si>
  <si>
    <t>технологических, технических и других мероприятий,</t>
  </si>
  <si>
    <t>связанных с подключением к централизованной системе</t>
  </si>
  <si>
    <t>холодного водоснабжения</t>
  </si>
  <si>
    <t xml:space="preserve">Форма  заявки  о  подключении  к   централизованной системе холодного водоснабжения                   </t>
  </si>
  <si>
    <t xml:space="preserve">Перечень документов, представляемых одновременно  с заявкой о подключении  к  централизованной  системе холодного водоснабжения                           </t>
  </si>
  <si>
    <t xml:space="preserve">Телефоны и адреса службы, ответственной за прием  и обработку заявок о подключении  к  централизованной системе холодного водоснабжения                   </t>
  </si>
  <si>
    <t xml:space="preserve">Реквизиты     нормативного     правового      акта, регламентирующего  порядок  действий  заявителя   и регулируемой  организации   при   подаче,   приеме, обработке заявки о подключении  к  централизованной системе холодного водоснабжения, принятии решения и уведомлении о принятом решении                   </t>
  </si>
  <si>
    <t>Потребность в финансовых средствах на ____ год,   тыс. руб.</t>
  </si>
  <si>
    <t xml:space="preserve">Наименование органа исполнительной власти  субъекта Российской Федерации,  утвердившего  инвестиционную программу                                         </t>
  </si>
  <si>
    <t xml:space="preserve">Наименование   органа   местного    самоуправления, согласовавшего инвестиционную программу           </t>
  </si>
  <si>
    <t xml:space="preserve">Сроки начала и окончания реализации  инвестиционной программы                                          </t>
  </si>
  <si>
    <t xml:space="preserve">   Наименование  показателей  </t>
  </si>
  <si>
    <t xml:space="preserve">Плановые значения     целевых показателей     инвестиционной программы  </t>
  </si>
  <si>
    <t xml:space="preserve">Фактические значения целевых показателей инвестиционной  программы    </t>
  </si>
  <si>
    <t xml:space="preserve">Источник     финансирования  инвестиционной  программы    </t>
  </si>
  <si>
    <t xml:space="preserve">Сведения об  использовании инвестиционных средств за  отчетный год, тыс. руб.   </t>
  </si>
  <si>
    <t xml:space="preserve">Внесенные изменения       </t>
  </si>
  <si>
    <t xml:space="preserve">Наименование мероприятия     </t>
  </si>
  <si>
    <t>Инвестиционные программы отсутствуют</t>
  </si>
  <si>
    <t xml:space="preserve">Дата внесения изменений      </t>
  </si>
  <si>
    <t xml:space="preserve">№223-ФЗ от 18.07.2011г. «О закупках товаров работ, услуг отдельными видами юридических лиц», п. 5.1.1., 
Положение ООО «РН-Юганскнефтегаз» «О закупке товаров, работ, услуг» № П2-08 Р-0019 введенное в действие с 25.06.2015г.
http://www.yungjsc.com/zakupki.html
</t>
  </si>
  <si>
    <t>Заявки на подключение к системе водоснабжения выполняются в составе договора на услуги холодного водоснабжения.</t>
  </si>
  <si>
    <t xml:space="preserve">Положение о закупках размещено на  официальном сайте Российской Федерации                        </t>
  </si>
  <si>
    <t>http://zakupki.gov.ru/223/clause/public/download/download.html?id=961579</t>
  </si>
  <si>
    <t xml:space="preserve">Годовой объем отпущенной потребителям воды         (собственным цехам и абонентам)         </t>
  </si>
  <si>
    <t>Официальный сайт регулируемой организации в информационно-телекоммуникационной сети "Интернет"</t>
  </si>
  <si>
    <t>http://www.yungjsc.com/</t>
  </si>
  <si>
    <t>2.1 Общая информация о регулируемой организации к приказу ФАС России № 792/17 от 19.06.2017г.  в соответствии с постановлением Правительства РФ № 6 от 17.01.2013г.</t>
  </si>
  <si>
    <t>2.3 Информация о тарифах на техническую воду</t>
  </si>
  <si>
    <t>Наименование органа регулирования, принявшего решение об утверждении тарифа на техническую воду</t>
  </si>
  <si>
    <t>Реквизиты (дата, номер) решения об утверждении тарифа на техническую воду</t>
  </si>
  <si>
    <t>Источник официального опубликования решения об установлении тарифа на техническую воду</t>
  </si>
  <si>
    <t>Форма 2.6. Информация о тарифе на подключение к централизованной системе холодного водоснабжения</t>
  </si>
  <si>
    <t>Наименование   органа   регулирования,   принявшего решение об утверждении тарифа на подключение к централизованной системе холодного водоснабжения</t>
  </si>
  <si>
    <t xml:space="preserve">Реквизиты  (дата,  номер)  решения  об  утверждении тарифа  на подключение к централизованной системе холодного водоснабжения                    </t>
  </si>
  <si>
    <t xml:space="preserve">Величина установленного тарифа на подключение к централизованной системе холодного водоснабжения               </t>
  </si>
  <si>
    <t xml:space="preserve">Срок действия установленного тарифа на подключение к централизованной системе холодного водоснабжения               </t>
  </si>
  <si>
    <t xml:space="preserve">Источник  официального  опубликования  решения   об установлении тарифа на подключение к централизованной системе холодного водоснабжения                </t>
  </si>
  <si>
    <t xml:space="preserve">Себестоимость производимых товаров  (оказываемых услуг) по  регулируемому  виду  деятельности  (тыс. рублей), включая:                                  </t>
  </si>
  <si>
    <t xml:space="preserve"> - расходы  на  покупаемую  электрическую 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          </t>
  </si>
  <si>
    <t xml:space="preserve"> - расходы на химические реагенты,  используемые  в технологическом процессе                           </t>
  </si>
  <si>
    <t xml:space="preserve"> - расходы  на  оплату  труда  и   отчисления   на социальные   нужды   основного    производственного персонала                                          </t>
  </si>
  <si>
    <t xml:space="preserve"> - расходы  на  оплату  труда  и   отчисления   на социальные  нужды   административно-управленческого персонала                                          </t>
  </si>
  <si>
    <t xml:space="preserve"> - расходы на амортизацию основных производственных средств                                            </t>
  </si>
  <si>
    <t xml:space="preserve"> - расходы на аренду имущества,  используемого  для осуществления регулируемого вида деятельности      </t>
  </si>
  <si>
    <t xml:space="preserve"> - общепроизводственные  расходы,  в   том   числе отнесенные к ним расходы на текущий  и  капитальный ремонт                                             </t>
  </si>
  <si>
    <t xml:space="preserve"> - общехозяйственные   расходы,   в   том   числе отнесенные к ним расходы на текущий  и  капитальный ремонт                                             </t>
  </si>
  <si>
    <t xml:space="preserve"> - расходы на услуги  производственного  характера, оказываемые  по  договорам   с   организациями   на проведение    регламентных    работ    в     рамках технологического процесса (в том  числе  информация об объемах товаров и услуг, их стоимости и способах приобретения у тех организаций, сумма оплаты  услуг которых превышает 20 процентов  суммы  расходов  по указанной статье расходов)                         </t>
  </si>
  <si>
    <t xml:space="preserve"> - прочие расходы,  которые  подлежат  отнесению  к регулируемым видам деятельности  в  соответствии  с Основами ценообразования    </t>
  </si>
  <si>
    <t xml:space="preserve">Чистая прибыль, полученная от регулируемого вида деятельности, с указанием размера  ее  расходования на  финансирование   мероприятий,   предусмотренных инвестиционной программой регулируемой  организации (тыс. рублей)                                  </t>
  </si>
  <si>
    <t xml:space="preserve">Валовая прибыль от продажи товаров  и  услуг  по регулируемому виду деятельности (тыс. рублей)      </t>
  </si>
  <si>
    <t xml:space="preserve">Сведения об изменении стоимости основных  фондов (в том числе за счет ввода в  эксплуатацию  (вывода из эксплуатации)), их переоценки (тыс. рублей)     </t>
  </si>
  <si>
    <t xml:space="preserve">Годовая   бухгалтерская   отчетность,   включая бухгалтерский   баланс   и   приложения   к    нему (раскрывается регулируемой организацией, выручка от регулируемой  деятельности  которой  превышает   80 процентов совокупной выручки за отчетный год)      </t>
  </si>
  <si>
    <t xml:space="preserve">Среднесписочная    численность     основного производственного персонала (человек)              </t>
  </si>
  <si>
    <t>Выручка  от  регулируемой  деятельности   (тыс. рублей)</t>
  </si>
  <si>
    <t xml:space="preserve"> - расходы   на   оплату   холодной воды, приобретаемой у других организаций для последующей подачи потребителям                                 </t>
  </si>
  <si>
    <t xml:space="preserve"> - расходы на капитальный и текущий ремонт основных производственных средств (в том числе информация об объемах товаров и услуг, их  стоимости  и  способах приобретения у тех организаций, сумма оплаты  услуг которых превышает 20процентов  суммы  расходов  по указанной статье расходов)                         </t>
  </si>
  <si>
    <t xml:space="preserve">Объем  поднятой воды(тыс. куб. метров)               </t>
  </si>
  <si>
    <t xml:space="preserve">Объем  покупной воды(тыс. куб. метров)               </t>
  </si>
  <si>
    <t xml:space="preserve">Объем  воды, пропущенной через очистные сооружения(тыс. куб. метров)               </t>
  </si>
  <si>
    <t xml:space="preserve">Объем  отпущенной потребителям воды, определенный по приборам учета и расчетным путем (по нормативам потребления)(тыс. куб. метров)               </t>
  </si>
  <si>
    <t>Потеря воды в сетях (процентов)</t>
  </si>
  <si>
    <t xml:space="preserve">Удельный расход электроэнергии на подачу воды в сеть (тыс. кВт·ч или тыс. куб. метров)            </t>
  </si>
  <si>
    <t xml:space="preserve">Расход  воды  на  собственные  (в  том   числе хозяйственно-бытовые) нужды (процент объема отпуска воды потребителям)                                </t>
  </si>
  <si>
    <t xml:space="preserve">Показатель   использования   производственных объектов  (по  объему  перекачки)  по  отношению  к пиковому дню отчетного года (процентов)           </t>
  </si>
  <si>
    <t>Форма 2.8. Информация об основных потребительских характеристиках регулируемых товаров и услуг регулируемых организации и их соответствии установленным требованиям</t>
  </si>
  <si>
    <t xml:space="preserve"> Количество   аварий   на   системах   холодного водоснабжения (единиц на километр)                </t>
  </si>
  <si>
    <t xml:space="preserve"> Количество случаев ограничения  подачи  холодной воды по графику с указанием  срока  действия  таких ограничений (менее 24 часов в сутки)              </t>
  </si>
  <si>
    <t xml:space="preserve"> Доля  потребителей,  затронутых   ограничениями подачи холодной воды (процентов)       </t>
  </si>
  <si>
    <t xml:space="preserve"> Общее количестве проведенных проб качества  воды по следующим показателям:              </t>
  </si>
  <si>
    <t xml:space="preserve"> Количество   проведенных    проб,    выявивших несоответствие  холодной  воды  санитарным   нормам (предельно допустимой концентрации),  по  следующим</t>
  </si>
  <si>
    <t xml:space="preserve"> Доля исполненных в срок договоров о  подключении (процент общего количества заключенных договоров  о подключении)             </t>
  </si>
  <si>
    <t xml:space="preserve">  Средняя продолжительности рассмотрения заявлений о подключении (дней)                     </t>
  </si>
  <si>
    <t>регулируеой организации и отчетах об их реализациии отчетах об их реализации</t>
  </si>
  <si>
    <t>Квартал</t>
  </si>
  <si>
    <t xml:space="preserve">2.11. Информация об условиях, на которых осуществляется поставка регулируемых товаров и (или) оказание регулируемых услуг </t>
  </si>
  <si>
    <t xml:space="preserve">Сведения о планировании конкурсных процедур  и  результаты  их проведения   </t>
  </si>
  <si>
    <t>холодного водоснабжения на очередной период регулирования</t>
  </si>
  <si>
    <t xml:space="preserve">Сведения   о   необходимой   валовой   выручке   на соответствующий период , в том числе, с разбивкой по годам     </t>
  </si>
  <si>
    <t xml:space="preserve">Размер    недополученных    доходов    регулируемой организацией  (при  их  наличии),  исчисленный   в соответствии с  Основами  ценообразования  </t>
  </si>
  <si>
    <t>Размер  экономически  обоснованных   расходов,   не учтенных при  регулировании  тарифов  в  предыдущий период регулирования (при их наличии), определенном в соответствии с Основами ценообразования</t>
  </si>
  <si>
    <t>Платные услуги на подключение к централизованной системе холодного водоснабжения предприятие не осуществляет, подключение к системе водоснабжения выполняются в составе договора на услуги холодного водоснабжения.</t>
  </si>
  <si>
    <t xml:space="preserve">2.1 Общая информация о регулируемой организации </t>
  </si>
  <si>
    <t xml:space="preserve"> Приложение к приказу ФАС России № 792/17 от 19.06.2017г.  в соответствии с постановлением Правительства РФ № 6 от 17.01.2013г.</t>
  </si>
  <si>
    <t xml:space="preserve">  - мутность                                       </t>
  </si>
  <si>
    <t xml:space="preserve">   -  цветность                                      </t>
  </si>
  <si>
    <t xml:space="preserve">  -  хлор  остаточный  общий,  в  том   числе   хлор остаточный связанный и хлор остаточный свободный  </t>
  </si>
  <si>
    <t xml:space="preserve">  -  общие колиформные бактерии                     </t>
  </si>
  <si>
    <t xml:space="preserve">  -  термотолерантные колиформные бактерии          </t>
  </si>
  <si>
    <t>Отдел тепловодоснабжения, режим работы:
пн-пт 8-30 до 12-30 и 14-00 до 18-00</t>
  </si>
  <si>
    <t>ooorn-ung@ung.rosneft.ru</t>
  </si>
  <si>
    <t>С 01.01.2019 г. по 31.12.2019 г. тариф на водоснабжение, руб./м3 (без НДС):    подъем воды наземным способом</t>
  </si>
  <si>
    <t>С 01.01.2020 г. по 31.12.2020г. тариф на водоснабжение, руб./м3 (без НДС):    подъем воды наземным способом</t>
  </si>
  <si>
    <t>С 01.01.2021 г. по 31.12.2021 г. тариф на водоснабжение, руб./м3 (без НДС):    подъем воды наземным способом</t>
  </si>
  <si>
    <t>С 01.01.2022 г. по 31.12.2022 г. тариф на водоснабжение, руб./м3 (без НДС):    подъем воды наземным способом</t>
  </si>
  <si>
    <t>С 01.01.2023 г. по 31.12.2023 г. тариф на водоснабжение, руб./м3 (без НДС):    подъем воды наземным способом</t>
  </si>
  <si>
    <t>на период с 1 января 2019 года  по 31 декабря 2023 года</t>
  </si>
  <si>
    <t>отсутствует</t>
  </si>
  <si>
    <t>Величина заявленного тарифа на техническую воду:</t>
  </si>
  <si>
    <t>Срок действия заявленного тарифа на техническую воду</t>
  </si>
  <si>
    <t>2017 год</t>
  </si>
  <si>
    <t>01.01.2019-31.12.2023гг</t>
  </si>
  <si>
    <t>2019г. тыс.руб</t>
  </si>
  <si>
    <t>2020г. тыс.руб</t>
  </si>
  <si>
    <t>2021г. тыс.руб</t>
  </si>
  <si>
    <t>2022г. тыс.руб</t>
  </si>
  <si>
    <t>2023г. тыс.руб</t>
  </si>
  <si>
    <t>2019г. м3</t>
  </si>
  <si>
    <t>2020г. м3</t>
  </si>
  <si>
    <t>2021г. м3</t>
  </si>
  <si>
    <t>2022г. М3</t>
  </si>
  <si>
    <t>2023г. М3</t>
  </si>
  <si>
    <t>Забор воды (Мамонтовский водозабор)</t>
  </si>
  <si>
    <t>Подъем воды(водозаборные скважины КНС-39)</t>
  </si>
  <si>
    <t>Забор воды(Плавучие насосные станции)</t>
  </si>
  <si>
    <t>Подъем воды (артезианские скважины)</t>
  </si>
  <si>
    <t>Подано заявление об установлении тарифа на очередной период регулирования 2019-2023г.</t>
  </si>
  <si>
    <t>Подано заявление об установлении тарифа на очередной период регулирования</t>
  </si>
  <si>
    <t xml:space="preserve">План закупок товаров,работ,услуг на 2018 год </t>
  </si>
  <si>
    <t>http://zakupki.gov.ru/223/plan/public/plan/info/positions.html?planId=372535&amp;planInfoId=2414729&amp;versioned=true&amp;activeTab=4  </t>
  </si>
  <si>
    <t>Распоряжение ООО "РН-Юганскнефтегаз"№1104 от 04.06.2015г.  "О введении в действие Положения Компании «О закупке товаров, работ, услуг» № П2-08 Р-0019 версия 1.00</t>
  </si>
  <si>
    <t xml:space="preserve">С 01.01.2019 г. по 31.12.2019 г. </t>
  </si>
  <si>
    <t>Операционные расходы (тыс.руб)</t>
  </si>
  <si>
    <t>Индекс эффективности операционных расходов</t>
  </si>
  <si>
    <t>Нормативная прибыль(тыс.руб)</t>
  </si>
  <si>
    <t>Показатели энергосбережания:</t>
  </si>
  <si>
    <t xml:space="preserve"> -уровень потерь</t>
  </si>
  <si>
    <t xml:space="preserve"> -удельный расход электрической энергии</t>
  </si>
  <si>
    <t xml:space="preserve">Потеря воды в сетях </t>
  </si>
  <si>
    <t xml:space="preserve">С 01.01.2020 г. по 31.12.2020 г. </t>
  </si>
  <si>
    <t xml:space="preserve">С 01.01.2021 г. по 31.12.2021 г. </t>
  </si>
  <si>
    <t xml:space="preserve">С 01.01.2022 г. по 31.12.2022 г. </t>
  </si>
  <si>
    <t xml:space="preserve">С 01.01.2023 г. по 31.12.2023г. </t>
  </si>
  <si>
    <t>Подано заявление бо установлении тарифа на очередной период регулирования 2019-2023г.</t>
  </si>
  <si>
    <t>Параметры формы</t>
  </si>
  <si>
    <t>Описание параметров формы</t>
  </si>
  <si>
    <t>N п/п</t>
  </si>
  <si>
    <t>Наименование параметра</t>
  </si>
  <si>
    <t>Информация</t>
  </si>
  <si>
    <t>Субъект Российской Федерации</t>
  </si>
  <si>
    <t>Указывается наименование субъекта Российской Федерации</t>
  </si>
  <si>
    <t>Данные о регулируемой организации</t>
  </si>
  <si>
    <t>x</t>
  </si>
  <si>
    <t>- фирменное наименование юридического лица</t>
  </si>
  <si>
    <t>Фирменное наименование юридического лица указывается согласно уставу регулируемой организации.</t>
  </si>
  <si>
    <t>- идентификационный номер налогоплательщика (ИНН)</t>
  </si>
  <si>
    <t>Указывается идентификационный номер налогоплательщика.</t>
  </si>
  <si>
    <t>- код причины постановки на учет (КПП)</t>
  </si>
  <si>
    <t>Указывается код причины постановки на учет (при наличии).</t>
  </si>
  <si>
    <t>- основной государственный регистрационный номер (ОГРН)</t>
  </si>
  <si>
    <t>Указывается основной государственный регистрационный номер юридического лица</t>
  </si>
  <si>
    <t>- дата присвоения ОГРН</t>
  </si>
  <si>
    <t>Дата присвоения ОГРН указывается в виде "ДД.ММ.ГГГГ".</t>
  </si>
  <si>
    <t>-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</si>
  <si>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3</t>
  </si>
  <si>
    <t>Данные должностного лица, ответственного за размещение данных</t>
  </si>
  <si>
    <t>- фамилия, имя и отчество должностного лица</t>
  </si>
  <si>
    <t>- фамилия должностного лица</t>
  </si>
  <si>
    <t>Указывается фамилия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</si>
  <si>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- имя должностного лица</t>
  </si>
  <si>
    <t>Указывается имя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</si>
  <si>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- отчество должностного лица</t>
  </si>
  <si>
    <t>Указывается отчество должностного лица регулируемой организации, ответственного за размещение данных, в соответствии с паспортными данными физического лица (при наличии).</t>
  </si>
  <si>
    <t>- должность</t>
  </si>
  <si>
    <t>- контактный телефон</t>
  </si>
  <si>
    <t>- адрес электронной почты</t>
  </si>
  <si>
    <t>- фамилия руководителя</t>
  </si>
  <si>
    <t>Указывается фамилия руководителя регулируемой организации в соответствии с паспортными данными физического лица.</t>
  </si>
  <si>
    <t>- имя руководителя</t>
  </si>
  <si>
    <t>Указывается имя руководителя регулируемой организации в соответствии с паспортными данными физического лица.</t>
  </si>
  <si>
    <t>- отчество руководителя</t>
  </si>
  <si>
    <t>Указывается отчество руководителя регулируемой организации в соответствии с паспортными данными физического лица (при наличии).</t>
  </si>
  <si>
    <t>Почтовый адрес органов управления регулируемой организации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</si>
  <si>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</t>
  </si>
  <si>
    <t>Данные указываются согласно наименованиям адресных объектов в ФИАС.</t>
  </si>
  <si>
    <t>Адрес местонахождения органов управления регулируемой организации</t>
  </si>
  <si>
    <t>Контактные телефоны регулируемой организации</t>
  </si>
  <si>
    <t>Указывается номер контактного телефона регулируемой организации.</t>
  </si>
  <si>
    <t>В случае наличия нескольких номеров телефонов, информация по каждому из них указывается в отдельной строке.</t>
  </si>
  <si>
    <t>Официальный сайт регулируемой организации в сети "Интернет"</t>
  </si>
  <si>
    <t>Режим работы</t>
  </si>
  <si>
    <t>Режим работы регулируемой организации</t>
  </si>
  <si>
    <t>Указывается режим работы регулируемой организации. В случае наличия нескольких режимов работы регулируемой организации, информация по каждому из них указывается в отдельной строке.</t>
  </si>
  <si>
    <t>- режим работы абонентских отделов</t>
  </si>
  <si>
    <t>Указывается режим работы абонентских отделов регулируемой организации. В случае наличия нескольких абонентских отделов и (или) режимов работы абонентских отделов, информация по каждому из них указывается в отдельной строке.</t>
  </si>
  <si>
    <t>- режим работы сбытовых подразделений</t>
  </si>
  <si>
    <t>Указывается режим работы сбытовых подразделений регулируемой организации. В случае наличия нескольких сбытовых подразделений и (или) режимов работы сбытовых подразделений, информация по каждому из них указывается в отдельной строке.</t>
  </si>
  <si>
    <t>- режим работы диспетчерских служб</t>
  </si>
  <si>
    <t>Указывается режим работы диспетчерских служб регулируемой организации. В случае наличия нескольких диспетчерских служб и (или) режимов работы диспетчерских служб, информация по каждому из них указывается в отдельной строке.</t>
  </si>
  <si>
    <t>В случае наличия дополнительных режимов работы регулируемой организации (подразделений регулируемой организации) информация по каждому из них указывается в отдельной строке.</t>
  </si>
  <si>
    <t xml:space="preserve">Форма 2.1.1 Общая информация о регулируемой организации </t>
  </si>
  <si>
    <t>1</t>
  </si>
  <si>
    <t>2</t>
  </si>
  <si>
    <t>2.1</t>
  </si>
  <si>
    <t>2.2</t>
  </si>
  <si>
    <t>2.3</t>
  </si>
  <si>
    <t>2.4</t>
  </si>
  <si>
    <t>2.5</t>
  </si>
  <si>
    <t>2.6</t>
  </si>
  <si>
    <t>3.1</t>
  </si>
  <si>
    <t>3.1.1</t>
  </si>
  <si>
    <t>3.1.2</t>
  </si>
  <si>
    <t>3.1.3</t>
  </si>
  <si>
    <t>3.2</t>
  </si>
  <si>
    <t>3.3</t>
  </si>
  <si>
    <t>3.4</t>
  </si>
  <si>
    <t>4</t>
  </si>
  <si>
    <t>4.1</t>
  </si>
  <si>
    <t>4.2</t>
  </si>
  <si>
    <t>4.3</t>
  </si>
  <si>
    <t>5</t>
  </si>
  <si>
    <t>6</t>
  </si>
  <si>
    <t>7</t>
  </si>
  <si>
    <t>7.1</t>
  </si>
  <si>
    <t>8</t>
  </si>
  <si>
    <t>9</t>
  </si>
  <si>
    <t>10</t>
  </si>
  <si>
    <t>10.1</t>
  </si>
  <si>
    <t>10.2</t>
  </si>
  <si>
    <t>10.3</t>
  </si>
  <si>
    <t>10.4</t>
  </si>
  <si>
    <t>Межрайонная инспекция ФНС России №7 по Ханты-Мансийскому автономному округу-Югре</t>
  </si>
  <si>
    <t xml:space="preserve">26 мая 2005 года
</t>
  </si>
  <si>
    <t>старший специалист</t>
  </si>
  <si>
    <t>тел.(3463)335-184,
 факс (3463)217-017</t>
  </si>
  <si>
    <t>пн-пт 8-30 до 12-30 и 14-00 до 18-00</t>
  </si>
  <si>
    <t>Отдел тепловодоснабжения, режим работы:
пн-пт 8-30 до 12-30 и 14-00 до 18-01</t>
  </si>
  <si>
    <t>Форма 2.1.2 Общая информация об объектах холодного водоснабжения регулируемой организации</t>
  </si>
  <si>
    <t>Наименование централизованной системы холодного водоснабжения</t>
  </si>
  <si>
    <t>Протяженность водопроводных сетей (в однотрубном исчислении), км.</t>
  </si>
  <si>
    <t>Количество скважин, шт.</t>
  </si>
  <si>
    <t>Количество подкачивающих насосных станций, шт.</t>
  </si>
  <si>
    <t>Значения протяженности сетей, количества скважин, количества подкачивающих насосных станций указываются в виде целых и неотрицательных чисел.</t>
  </si>
  <si>
    <t>В случае отсутствия водопроводных сетей, скважин, подкачивающих станций в соответствующей колонке указывается значение 0.</t>
  </si>
  <si>
    <t>В случае осуществления регулируемых видов деятельности в нескольких централизованных системах холодного водоснабжения информация по каждой из них указывается в отдельной строке.</t>
  </si>
  <si>
    <t>Муниципальный район</t>
  </si>
  <si>
    <t>Муниципальное образование</t>
  </si>
  <si>
    <t>ОКТМО</t>
  </si>
  <si>
    <t>Отсутствует доступ к сети "Интернет"</t>
  </si>
  <si>
    <t>Ссылка на документ</t>
  </si>
  <si>
    <t>В случае отсутствия доступа к сети "Интернет" на территории выбранного муниципального образования в колонке "Отсутствует доступ к сети "Интернет" указывается "Да".</t>
  </si>
  <si>
    <t>В колонке "Ссылка на документ" указывается материал в виде ссылки на документ, подтверждающий отсутствие сети "Интернет" на территории выбранного муниципального образования, предварительно загруженный в хранилище данных ФГИС ЕИАС.</t>
  </si>
  <si>
    <t>В случае отсутствия доступа к сети "Интернет" на территории нескольких муниципальных районов (муниципальных образований) информация по каждому из них указывается в отдельной строке.</t>
  </si>
  <si>
    <t>--------------------------------</t>
  </si>
  <si>
    <t>Форма 2.1.3 Информация об отсутствии сети "Интернет"</t>
  </si>
  <si>
    <t>Параметр дифференциации тарифа</t>
  </si>
  <si>
    <t>Период действия тарифа</t>
  </si>
  <si>
    <t>Одноставочный тариф</t>
  </si>
  <si>
    <t>Двухставочный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</si>
  <si>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</si>
  <si>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</si>
  <si>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</si>
  <si>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</si>
  <si>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</si>
  <si>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</si>
  <si>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Наименование тарифа</t>
  </si>
  <si>
    <t>Указывается наименование тарифа в случае утверждения нескольких тарифов.</t>
  </si>
  <si>
    <t>В случае наличия нескольких тарифов информация по ним указывается в отдельных строках.</t>
  </si>
  <si>
    <t>Территория действия тарифа</t>
  </si>
  <si>
    <t>Указывается наименование территории действия тарифа при наличии дифференциации тарифа по территориальному признаку.</t>
  </si>
  <si>
    <t>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</si>
  <si>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</t>
  </si>
  <si>
    <t>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</si>
  <si>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1.1.1.1</t>
  </si>
  <si>
    <t>Наименование признака дифференциации</t>
  </si>
  <si>
    <t>Указывается наименование дополнительного признака дифференциации (при наличии).</t>
  </si>
  <si>
    <t>Дифференциация тарифа осуществляется в соответствии с законодательством в сфере водоснабжении и водоотведении.</t>
  </si>
  <si>
    <t>В случае дифференциации тарифов по дополнительным признакам информация по ним указывается в отдельных строках.</t>
  </si>
  <si>
    <t>1.1.1.1.1</t>
  </si>
  <si>
    <t>Группа потребителей</t>
  </si>
  <si>
    <t>Указывается группа потребителей при наличии дифференциации тарифа по группам потребителей.</t>
  </si>
  <si>
    <t>Значение выбирается из перечня:</t>
  </si>
  <si>
    <t>- Организации-перепродавцы;</t>
  </si>
  <si>
    <t>- Бюджетные организации;</t>
  </si>
  <si>
    <t>- Население;</t>
  </si>
  <si>
    <t>- Прочие;</t>
  </si>
  <si>
    <t>- Без дифференциации.</t>
  </si>
  <si>
    <t>В случае дифференциации тарифов группам потребителей информация по ним указывается в отдельных строках.</t>
  </si>
  <si>
    <t>1.1.1.1.1.1</t>
  </si>
  <si>
    <t>Значение признака дифференциации</t>
  </si>
  <si>
    <t>В колонке "Параметр дифференциации тарифов" указывается значение дополнительного признака дифференциации.</t>
  </si>
  <si>
    <t>При утверждении двухставочного тарифа колонка "Одноставочный тариф" не заполняется.</t>
  </si>
  <si>
    <t>При утверждении одноставочного тарифа колонки в блоке "Двухставочный тариф" не заполняются.</t>
  </si>
  <si>
    <t>Даты начала и окончания действия тарифов указываются в виде "ДД.ММ.ГГГГ".</t>
  </si>
  <si>
    <t>В случае отсутствия даты окончания действия тарифа в колонке "Дата окончания" указывается "Нет".</t>
  </si>
  <si>
    <t>В случае наличия нескольких значений признака дифференциации тарифов информация по ним указывается в отдельных строках.</t>
  </si>
  <si>
    <t>В случае дифференциации тарифов по периодам действия тарифа информация по ним указывается в отдельных колонках.</t>
  </si>
  <si>
    <t>Форма 2.2 Информация о величинах тарифов на питьевую воду (питьевое водоснабжение), техническую воду, транспортировку воды, подвоз воды</t>
  </si>
  <si>
    <t>1.1</t>
  </si>
  <si>
    <t>1.1.1</t>
  </si>
  <si>
    <t xml:space="preserve">Для каждого вида тарифа в сфере холодного водоснабжения форма заполняется отдельно. При размещении информации по данной форме дополнительно указываются: </t>
  </si>
  <si>
    <t>наименование органа регулирования тарифов, принявшего решение об утверждении тарифа, дата и номер документа об утверждении тарифа, источник официального опубликования решения.</t>
  </si>
  <si>
    <t>Параметр дифференциации тарифа/Заявитель</t>
  </si>
  <si>
    <t>Подключаемая нагрузка водопроводной сети, куб. м/сут</t>
  </si>
  <si>
    <t>Диапазон диаметров водопроводной сети, мм</t>
  </si>
  <si>
    <t>Протяженность водопроводной сети, км</t>
  </si>
  <si>
    <t>Условия прокладки сетей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</si>
  <si>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</si>
  <si>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</si>
  <si>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С НДС</t>
  </si>
  <si>
    <t>Без НДС</t>
  </si>
  <si>
    <t>Дата начала</t>
  </si>
  <si>
    <t>Дата окончания</t>
  </si>
  <si>
    <t>Подключаемая нагрузка</t>
  </si>
  <si>
    <t>Диапазон диаметров</t>
  </si>
  <si>
    <t>Протяженность сети</t>
  </si>
  <si>
    <t>Условие прокладки сетей</t>
  </si>
  <si>
    <t>В колонке "Параметр дифференциации тарифа/Заявитель" указывается наименование категории потребителей, к которой относится тариф.</t>
  </si>
  <si>
    <t>Даты начала и окончания указываются в виде "ДД.ММ.ГГГГ".</t>
  </si>
  <si>
    <t>В случае отсутствия даты окончания тарифа в колонке "Дата окончания" указывается "Нет".</t>
  </si>
  <si>
    <t>В случае наличия дифференциации по подключаемой нагрузке, диапазону диаметров, протяженности, условиям прокладки водопроводной сети информация по ним указывается в отдельных строках.</t>
  </si>
  <si>
    <t>&lt;1&gt; При размещении информации дополнительно указываются: наименование органа регулирования тарифов, принявшего решение об утверждении тарифа, дата и номер документа об утверждении тарифа, источник официального опубликования решения.</t>
  </si>
  <si>
    <t>Форма 2.3 Информация о величинах тарифов на подключение к централизованной системе холодного водоснабжения</t>
  </si>
  <si>
    <t>Форма 2.7.1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</t>
  </si>
  <si>
    <t>Единица измерения</t>
  </si>
  <si>
    <t>Дата сдачи годового бухгалтерского баланса в налоговые органы</t>
  </si>
  <si>
    <t>Указывается календарная дата сдачи бухгалтерского баланса в налоговые органы в случае, если организация сдает бухгалтерский баланс в налоговые органы по виду регулируемой деятельности, в отношении которого размещаются данные. Дата указывается в виде "ДД.ММ.ГГГГ".</t>
  </si>
  <si>
    <t>Выручка от регулируемой деятельности по виду деятельности</t>
  </si>
  <si>
    <t>тыс. руб.</t>
  </si>
  <si>
    <t>Указывается выручка от регулируемой деятельности по виду деятельности в сфере холодного водоснабжения.</t>
  </si>
  <si>
    <t>Себестоимость производимых товаров (оказываемых услуг) по регулируемому виду деятельности, включая:</t>
  </si>
  <si>
    <t>Указывается суммарная себестоимость производимых товаров.</t>
  </si>
  <si>
    <t>- расходы на оплату холодной воды, приобретаемой у других организаций для последующей подачи потребителям</t>
  </si>
  <si>
    <t>- расходы на покупаемую электрическую энергию (мощность), используемую в технологическом процессе</t>
  </si>
  <si>
    <t>средневзвешенная стоимость 1 кВт.ч (с учетом мощности)</t>
  </si>
  <si>
    <t>руб.</t>
  </si>
  <si>
    <t>Объем приобретения электрической энергии</t>
  </si>
  <si>
    <t>тыс. кВт·ч</t>
  </si>
  <si>
    <t>- расходы на химические реагенты, используемые в технологическом процессе</t>
  </si>
  <si>
    <t>- расходы на оплату труда и отчисления на социальные нужды основного производственного персонала, в том числе:</t>
  </si>
  <si>
    <t>Указывается общая сумма расходов на оплату труда и отчислений на социальные нужды основного производственного персонала.</t>
  </si>
  <si>
    <t>- расходы на оплату труда основного производственного персонала</t>
  </si>
  <si>
    <t>- отчисления на социальные нужды основного производственного персонала</t>
  </si>
  <si>
    <t>- расходы на оплату труда и отчисления на социальные нужды административно-управленческого персонала, в том числе:</t>
  </si>
  <si>
    <t>Указывается общая сумма расходов на оплату труда и отчислений на социальные нужды административно-управленческого персонала.</t>
  </si>
  <si>
    <t>- расходы на оплату труда административно-управленческого персонала</t>
  </si>
  <si>
    <t>- отчисления на социальные нужды административно-управленческого персонала</t>
  </si>
  <si>
    <t>- расходы на амортизацию основных производственных средств</t>
  </si>
  <si>
    <t>- расходы на аренду имущества, используемого для осуществления регулируемого вида деятельности</t>
  </si>
  <si>
    <t>- общепроизводственные расходы, в том числе:</t>
  </si>
  <si>
    <t>Указывается общая сумма общепроизводственных расходов.</t>
  </si>
  <si>
    <t>- расходы на текущий ремонт</t>
  </si>
  <si>
    <t>Указываются расходы на текущий ремонт, отнесенные к общепроизводственным расходам.</t>
  </si>
  <si>
    <t>- расходы на капитальный ремонт</t>
  </si>
  <si>
    <t>Указываются расходы на капитальный ремонт, отнесенные к общепроизводственным расходам.</t>
  </si>
  <si>
    <t>- общехозяйственные расходы, в том числе:</t>
  </si>
  <si>
    <t>Указывается общая сумма общехозяйственных расходов.</t>
  </si>
  <si>
    <t>Указываются расходы на текущий ремонт, отнесенные к общехозяйственным расходам.</t>
  </si>
  <si>
    <t>Указываются расходы на капитальный ремонт, отнесенные к общехозяйственным расходам.</t>
  </si>
  <si>
    <t>- расходы на капитальный и текущий ремонт основных производственных средств</t>
  </si>
  <si>
    <t>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</si>
  <si>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- прочие расходы, которые подлежат отнесению на регулируемые виды деятельности, в том числе:</t>
  </si>
  <si>
    <t>Указывается общая сумма прочих расходов, которые подлежат отнесению на регулируемые виды деятельности в соответствии с основами ценообразования в сфере водоснабжения и водоотведения.</t>
  </si>
  <si>
    <t>Указываются прочие расходы, которые подлежат отнесению на регулируемые виды деятельности в соответствии с законодательством в сфере водоснабжения и водоотведения.</t>
  </si>
  <si>
    <t>В случае наличия нескольких видов прочих расходов информация указывается в отдельных строках.</t>
  </si>
  <si>
    <t>Чистая прибыль, полученная от регулируемого вида деятельности, в том числе:</t>
  </si>
  <si>
    <t>Указывается общая сумма чистой прибыли, полученной от регулируемого вида деятельности.</t>
  </si>
  <si>
    <t>- размер расходования чистой прибыли на финансирование мероприятий, предусмотренных инвестиционной программой регулируемой организации</t>
  </si>
  <si>
    <t>Изменение стоимости основных фондов, в том числе:</t>
  </si>
  <si>
    <t>Указывается общее изменение стоимости основных фондов.</t>
  </si>
  <si>
    <t>- изменение стоимости основных фондов за счет их ввода в эксплуатацию (вывода из эксплуатации)</t>
  </si>
  <si>
    <t>Указываются общее изменение стоимости основных фондов за счет их ввода в эксплуатацию и вывода из эксплуатации.</t>
  </si>
  <si>
    <t>- изменение стоимости основных фондов за счет их ввода в эксплуатацию</t>
  </si>
  <si>
    <t>Указываются изменение стоимости основных фондов за счет их ввода в эксплуатацию.</t>
  </si>
  <si>
    <t>- изменение стоимости основных фондов за счет их вывода в эксплуатацию</t>
  </si>
  <si>
    <t>Указываются изменение стоимости основных фондов за счет их вывода из эксплуатации.</t>
  </si>
  <si>
    <t>- изменение стоимости основных фондов за счет их переоценки</t>
  </si>
  <si>
    <t>Валовая прибыль (убытки) от продажи товаров и услуг по регулируемому виду деятельности</t>
  </si>
  <si>
    <t>Годовая бухгалтерская отчетность, включая бухгалтерский баланс и приложения к нему</t>
  </si>
  <si>
    <t>Указывается ссылка на документ, предварительно загруженный в хранилище файлов ФГИС ЕИАС.</t>
  </si>
  <si>
    <t>Раскрывается регулируемой организацией, выручка от регулируемых видов деятельности которой превышает 80 процентов совокупной выручки за отчетный год.</t>
  </si>
  <si>
    <t>Объем поднятой воды</t>
  </si>
  <si>
    <t>тыс. куб. м</t>
  </si>
  <si>
    <t>Объем покупной воды</t>
  </si>
  <si>
    <t>Объем воды, пропущенной через очистные сооружения</t>
  </si>
  <si>
    <t>Объем отпущенной потребителям воды, в том числе:</t>
  </si>
  <si>
    <t>Указывается общий объем отпущенной потребителям воды.</t>
  </si>
  <si>
    <t>- объем отпущенной потребителям воды, определенный по приборам учета</t>
  </si>
  <si>
    <t>- объем отпущенной потребителям воды, определенный расчетным путем (по нормативам потребления)</t>
  </si>
  <si>
    <t>Потери воды в сетях</t>
  </si>
  <si>
    <t>%</t>
  </si>
  <si>
    <t>Среднесписочная численность основного производственного персонала</t>
  </si>
  <si>
    <t>человек</t>
  </si>
  <si>
    <t>Удельный расход электроэнергии на подачу воды в сеть</t>
  </si>
  <si>
    <t>тыс. кВт·ч или тыс. куб. м</t>
  </si>
  <si>
    <t>Расход воды на собственные нужды, в том числе:</t>
  </si>
  <si>
    <t>Указывается доля общего расхода воды на собственные нужны от объема отпуска воды потребителям.</t>
  </si>
  <si>
    <t>- расход воды на хозяйственно-бытовые нужды</t>
  </si>
  <si>
    <t>Указывается доля расхода воды на хозяйственно-бытовые нужны от объема отпуска воды потребителям.</t>
  </si>
  <si>
    <t>Показатель использования производственных объектов, в том числе:</t>
  </si>
  <si>
    <t>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года.</t>
  </si>
  <si>
    <t>- производственный объект</t>
  </si>
  <si>
    <t>Указывается показатель использования по производственному объекту как процент объем перекачки по отношению к пиковому дню отчетного года.</t>
  </si>
  <si>
    <t>В случае наличия нескольких производственных объектов информация по каждому из них указывается в отдельной строке.</t>
  </si>
  <si>
    <t>3.2.1</t>
  </si>
  <si>
    <t>3.2.2</t>
  </si>
  <si>
    <t>3.4.1</t>
  </si>
  <si>
    <t>3.4.2</t>
  </si>
  <si>
    <t>3.5</t>
  </si>
  <si>
    <t>3.5.1</t>
  </si>
  <si>
    <t>3.5.2</t>
  </si>
  <si>
    <t>3.6</t>
  </si>
  <si>
    <t>3.7</t>
  </si>
  <si>
    <t>3.8</t>
  </si>
  <si>
    <t>3.8.1</t>
  </si>
  <si>
    <t>3.8.2</t>
  </si>
  <si>
    <t>3.9</t>
  </si>
  <si>
    <t>3.9.1</t>
  </si>
  <si>
    <t>3.9.2</t>
  </si>
  <si>
    <t>3.10</t>
  </si>
  <si>
    <t>3.11</t>
  </si>
  <si>
    <t>3.12</t>
  </si>
  <si>
    <t>3.12.1</t>
  </si>
  <si>
    <t>5.1</t>
  </si>
  <si>
    <t>5.1.1</t>
  </si>
  <si>
    <t>5.1.2</t>
  </si>
  <si>
    <t>5.2</t>
  </si>
  <si>
    <t>11</t>
  </si>
  <si>
    <t>11.1</t>
  </si>
  <si>
    <t>11.2</t>
  </si>
  <si>
    <t>12</t>
  </si>
  <si>
    <t>13</t>
  </si>
  <si>
    <t>14</t>
  </si>
  <si>
    <t>15</t>
  </si>
  <si>
    <t>15.1</t>
  </si>
  <si>
    <t>16</t>
  </si>
  <si>
    <t>16.1</t>
  </si>
  <si>
    <t>Форма 2.7.2 Информация о расходах на капитальный и текущий ремонт основных производственных средств, расходах на услуги производственного характера</t>
  </si>
  <si>
    <t>Способ приобретения</t>
  </si>
  <si>
    <t>Реквизиты договора</t>
  </si>
  <si>
    <t>Наименование товара/услуги</t>
  </si>
  <si>
    <t>Объем приобретенных товаров, услуг</t>
  </si>
  <si>
    <t>Стоимость, тыс. руб.</t>
  </si>
  <si>
    <t>Доля расходов, % (от суммы расходов по указанной статье)</t>
  </si>
  <si>
    <t>Информация об объемах товаров и услуг, их стоимости и способах приобретения у организаций, в том числе:</t>
  </si>
  <si>
    <t>Указывается сумма стоимости приобретения товаров и услуг у организаций, сумма оплаты услуг которых превышает 20% суммы расходов на капитальный и текущий ремонт основных производственных средства</t>
  </si>
  <si>
    <t>- наименование поставщика</t>
  </si>
  <si>
    <t>Итого по поставщику, в том числе</t>
  </si>
  <si>
    <t>Указывается информация отдельно по организациям, сумма оплаты услуг которых превышает 20% суммы расходов на капитальный и текущий ремонт основных производственных средства.</t>
  </si>
  <si>
    <t>- наименование договора</t>
  </si>
  <si>
    <t>- наименование товара/услуги</t>
  </si>
  <si>
    <t>Способ приобретения определяется из перечня:</t>
  </si>
  <si>
    <t>- Торги;</t>
  </si>
  <si>
    <t>- Договоры без торгов;</t>
  </si>
  <si>
    <t>- Прочее</t>
  </si>
  <si>
    <t>В случае наличия нескольких поставщиков, договоров, товаров и (или) услуг информация по ним указывается в отдельных строках.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</si>
  <si>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 товары и услуги, приобретенные у организаций, сумма оплаты услуг которых превышает 20% суммы расходов по статье:</t>
  </si>
  <si>
    <t>Указывается сумма стоимости приобретения товаров и услуг у организаций, сумма оплаты услуг которых превышает 20% суммы расходов на услуги производственного характера</t>
  </si>
  <si>
    <t>Указывается информация отдельно по организациям, сумма оплаты услуг которых превышает 20% суммы расходов на услуги производственного характера.</t>
  </si>
  <si>
    <t>Форма 2.8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t>
  </si>
  <si>
    <t>Количество аварий на системах холодного водоснабжения</t>
  </si>
  <si>
    <t>ед. на км</t>
  </si>
  <si>
    <t>Указывается количество любых нарушений функционирования системы холодного водоснабжения в расчете на один километр трубопровода.</t>
  </si>
  <si>
    <t>Количество случаев ограничения подачи холодной воды по графику</t>
  </si>
  <si>
    <t>- количество случаев ограничения подачи холодной воды по графику для ограничений сроком менее 24 часов</t>
  </si>
  <si>
    <t>ед.</t>
  </si>
  <si>
    <t>Указывается суммарное количество ограничений подачи холодной воды по графику в течение отчетного периода. В расчет принимаются ограничения сроком менее 24 часов каждое.</t>
  </si>
  <si>
    <t>- срок действия ограничений подачи холодной воды по графику для ограничений сроком менее 24 часов</t>
  </si>
  <si>
    <t>ч</t>
  </si>
  <si>
    <t>Указывается сумма времени ограничений подачи холодной воды по графику в течение отчетного периода. В расчет принимаются ограничения сроком менее 24 часов каждое.</t>
  </si>
  <si>
    <t>- количество случаев ограничения подачи холодной воды по графику для ограничений сроком 24 часа и более</t>
  </si>
  <si>
    <t>Указывается суммарное количество ограничений подачи холодной воды по графику в течение отчетного периода. В расчет принимаются ограничения сроком 24 часа и более каждое.</t>
  </si>
  <si>
    <t>- срок действия ограничений подачи холодной воды по графику для ограничений сроком 24 часа и более</t>
  </si>
  <si>
    <t>Указывается сумма времени ограничений подачи холодной воды по графику в течение отчетного периода. В расчет принимаются ограничения сроком 24 часа и более каждое.</t>
  </si>
  <si>
    <t>Доля потребителей, затронутых ограничениями подачи холодной воды</t>
  </si>
  <si>
    <t>- доля потребителей, затронутых ограничениями подачи холодной воды для ограничений сроком менее 24 часов</t>
  </si>
  <si>
    <t>Указывается отношение количества потребителей, затронутых как минимум одним ограничением подачи холодной воды по графику длительностью менее 24 часа в течение отчетного периода, и суммарного количества обслуживаемых потребителей.</t>
  </si>
  <si>
    <t>- доля потребителей, затронутых ограничениями подачи холодной воды для ограничений сроком менее 24 часа и более</t>
  </si>
  <si>
    <t>Указывается отношение количества потребителей, затронутых как минимум одним ограничением подачи холодной воды по графику длительностью 24 часа и более в течение отчетного периода, и суммарного количества обслуживаемых потребителей.</t>
  </si>
  <si>
    <t>Общее количество проведенных проб качества воды, в том числе по следующим показателям</t>
  </si>
  <si>
    <t>- мутность</t>
  </si>
  <si>
    <t>- цветность</t>
  </si>
  <si>
    <t>- хлор остаточный общий, в том числе:</t>
  </si>
  <si>
    <t>- хлор остаточный связанный</t>
  </si>
  <si>
    <t>- хлор остаточный свободный</t>
  </si>
  <si>
    <t>- общие колиформные бактерии</t>
  </si>
  <si>
    <t>- термотолерантные колиформные бактерии</t>
  </si>
  <si>
    <t>Общее количество проведенных проб, выявивших несоответствие холодной воды санитарным нормам (предельно допустимой концентрации), в том числе по следующим показателям:</t>
  </si>
  <si>
    <t>Доля исполненных в срок договоров о подключении</t>
  </si>
  <si>
    <t>Указывается процент общего количества заключенных договоров о подключении.</t>
  </si>
  <si>
    <t>Средняя продолжительность рассмотрения заявлений о подключении</t>
  </si>
  <si>
    <t>дн.</t>
  </si>
  <si>
    <t>О результатах технического обследования централизованных систем холодного водоснабжения, в том числе:</t>
  </si>
  <si>
    <t>- о фактических значениях показателей технико-экономического состояния централизованных систем холодного водоснабжения, включая значения показателей физического износа и энергетической эффективности объектов централизованных систем холодного водоснабжения.</t>
  </si>
  <si>
    <t>2.1.1</t>
  </si>
  <si>
    <t>2.1.2</t>
  </si>
  <si>
    <t>2.2.1</t>
  </si>
  <si>
    <t>2.2.2</t>
  </si>
  <si>
    <t>4.3.1</t>
  </si>
  <si>
    <t>4.3.2</t>
  </si>
  <si>
    <t>4.4</t>
  </si>
  <si>
    <t>4.5</t>
  </si>
  <si>
    <t>5.3</t>
  </si>
  <si>
    <t>5.3.1</t>
  </si>
  <si>
    <t>5.3.2</t>
  </si>
  <si>
    <t>5.4</t>
  </si>
  <si>
    <t>5.5</t>
  </si>
  <si>
    <t>8.1</t>
  </si>
  <si>
    <t>Инвестиционная программа в целом</t>
  </si>
  <si>
    <t>Мероприятие &lt;2&gt;</t>
  </si>
  <si>
    <t>Наименование инвестиционной программы/мероприятия</t>
  </si>
  <si>
    <t>Дата утверждения инвестиционной программы</t>
  </si>
  <si>
    <t>Дата утверждения инвестиционной программы указывается в виде "ДД.ММ.ГГГГ".</t>
  </si>
  <si>
    <t>Дата изменения инвестиционной программы</t>
  </si>
  <si>
    <t>Дата изменения инвестиционной программы указывается (в случае наличия изменения) в виде "ДД.ММ.ГГГГ".</t>
  </si>
  <si>
    <t>Цель инвестиционной программы</t>
  </si>
  <si>
    <t>Цель инвестиционной программы определяется из перечня:</t>
  </si>
  <si>
    <t>- Автоматизация (с уменьшением штата);</t>
  </si>
  <si>
    <t>- Уменьшение удельных затрат (повышение коэффициента полезного действия);</t>
  </si>
  <si>
    <t>- Уменьшение издержек на производство;</t>
  </si>
  <si>
    <t>- Снижение аварийности;</t>
  </si>
  <si>
    <t>Возможен выбор нескольких пунктов.</t>
  </si>
  <si>
    <t>Наименование уполномоченного органа, утвердившего программу</t>
  </si>
  <si>
    <t>Указывается уполномоченный в соответствии с законодательством Российской Федерации орган власти, утвердивший инвестиционную программу.</t>
  </si>
  <si>
    <t>Наименование органа местного самоуправления, согласовавшего инвестиционную программу</t>
  </si>
  <si>
    <t>Срок начала реализации инвестиционной программы/мероприятия</t>
  </si>
  <si>
    <t>Срок начала реализации инвестиционной программы/мероприятия указывается в виде "ДД.ММ.ГГГГ".</t>
  </si>
  <si>
    <t>Срок окончания реализации инвестиционной программы/мероприятия</t>
  </si>
  <si>
    <t>Срок окончания реализации инвестиционной программы/мероприятия указывается в виде "ДД.ММ.ГГГГ".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</si>
  <si>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программы:</t>
  </si>
  <si>
    <t>Указывается суммарная потребность в финансовых средствах, необходимых для реализации инвестиционной программы, по всем источникам финансирования.</t>
  </si>
  <si>
    <t>- год реализации инвестиционной программы/мероприятия</t>
  </si>
  <si>
    <t>В случае реализации инвестиционной программы/мероприятия в течение нескольких лет информация по каждому году указывается в отдельных строках.</t>
  </si>
  <si>
    <t>- источник финансирования</t>
  </si>
  <si>
    <t>Вид источника финансирования определяется из перечня:</t>
  </si>
  <si>
    <t>- Кредиты банков;</t>
  </si>
  <si>
    <t>- Кредиты иностранных банков;</t>
  </si>
  <si>
    <t>- Заемные средства других организаций;</t>
  </si>
  <si>
    <t>- Федеральный бюджет;</t>
  </si>
  <si>
    <t>- Бюджет субъекта Российской Федерации;</t>
  </si>
  <si>
    <t>- Бюджет муниципального образования;</t>
  </si>
  <si>
    <t>- Средства внебюджетных фондов;</t>
  </si>
  <si>
    <t>- Прибыль, направленная на инвестиции;</t>
  </si>
  <si>
    <t>- Амортизация;</t>
  </si>
  <si>
    <t>- Инвестиционная надбавка к тарифу;</t>
  </si>
  <si>
    <t>- Плата за подключение (технологическое присоединение);</t>
  </si>
  <si>
    <t>- Прочие средства.</t>
  </si>
  <si>
    <t>В случае наличия нескольких источников финансирования информация по каждому из них указывается в отдельных строках.</t>
  </si>
  <si>
    <t>Целевые показатели инвестиционной программы</t>
  </si>
  <si>
    <t>- срок окупаемости</t>
  </si>
  <si>
    <t>- факт</t>
  </si>
  <si>
    <t>лет</t>
  </si>
  <si>
    <t>- план</t>
  </si>
  <si>
    <t>- перебои в снабжении потребителей</t>
  </si>
  <si>
    <t>час./чел.</t>
  </si>
  <si>
    <t>Указывается фактическое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</si>
  <si>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Указывается плановое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</si>
  <si>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- продолжительность (бесперебойность) поставки товаров и услуг</t>
  </si>
  <si>
    <t>час./день</t>
  </si>
  <si>
    <t>Указывается фактическое значение отношения количества часов предоставления услуг к количеству календарных дней в отчетном периоде.</t>
  </si>
  <si>
    <t>Указывается плановое значение отношения количества часов предоставления услуг к количеству календарных дней в отчетном периоде.</t>
  </si>
  <si>
    <t>- доля потерь и неучтенного потребления</t>
  </si>
  <si>
    <t>Указывается фактическое значение доли потерь и неучтенного потребления воды в общем объеме воды, поданной в водопроводную сеть в отчетном периоде.</t>
  </si>
  <si>
    <t>Указывается плановое значение доли потерь и неучтенного потребления воды в общем объеме воды, поданной в водопроводную сеть в отчетном периоде.</t>
  </si>
  <si>
    <t>- обеспеченность потребления товаров и услуг приборами учета</t>
  </si>
  <si>
    <t>- численность населения, получающего услуги данной организации</t>
  </si>
  <si>
    <t>чел.</t>
  </si>
  <si>
    <t>Указывается фактическое значение численности населения, проживающего в многоквартирных и жилых домах, подключенных к системе холодного водоснабжения в отчетном периоде.</t>
  </si>
  <si>
    <t>Указывается плановое значение численности населения, проживающего в многоквартирных и жилых домах, подключенных к системе холодного водоснабжения в отчетном периоде.</t>
  </si>
  <si>
    <t>- удельное водопотребление</t>
  </si>
  <si>
    <t>куб. м/чел.</t>
  </si>
  <si>
    <t>Указывается фактическое значение объема потребления воды в расчете на одного человека, получающего услуги организации в отчетном периоде.</t>
  </si>
  <si>
    <t>Указывается плановое значение объема потребления воды в расчете на одного человека, получающего услуги организации в отчетном периоде.</t>
  </si>
  <si>
    <t>- расход электроэнергии на поставку воды</t>
  </si>
  <si>
    <t>кВт·ч/куб. м</t>
  </si>
  <si>
    <t>Указывается фактическое значение отношения расходов электроэнергии на производство/транспортировку воды к объему производства/транспортировки воды в отчетном периоде.</t>
  </si>
  <si>
    <t>Указывается плановое значение отношения расходов электроэнергии на производство/транспортировку воды к объему производства/транспортировки воды в отчетном периоде.</t>
  </si>
  <si>
    <t>- количество аварий</t>
  </si>
  <si>
    <t>ед./км</t>
  </si>
  <si>
    <t>Указывается фактическое значение отношения количества аварий на системах коммунальной инфраструктуры к протяженности сетей в отчетном периоде.</t>
  </si>
  <si>
    <t>Указывается плановое значение отношения количества аварий на системах коммунальной инфраструктуры к протяженности сетей в отчетном периоде.</t>
  </si>
  <si>
    <t>- производительность труда</t>
  </si>
  <si>
    <t>тыс. руб./чел.</t>
  </si>
  <si>
    <t>В случае наличия дополнительных целевых показателей инвестиционной программы информация по ним указывается в отдельных строках.</t>
  </si>
  <si>
    <t>Указывается фактическое значение отношение фонда оплаты труда к численности всех рабочих основного вида деятельности организации.</t>
  </si>
  <si>
    <t>В число рабочих основного вида деятельности включаются рабочие, занятые на производственных процессах по подъему, очистке и транспортировке воды.</t>
  </si>
  <si>
    <t>Указывается плановое значение отношение фонда оплаты труда к численности всех рабочих основного вида деятельности организации.</t>
  </si>
  <si>
    <t>Использование инвестиционных средств за отчетный период</t>
  </si>
  <si>
    <t>Использовано инвестиционных средств всего в отчетном периоде, в том числе:</t>
  </si>
  <si>
    <t>Указывается сумма использованных инвестиционных средства по всем источникам финансирования в отчетном периоде.</t>
  </si>
  <si>
    <t>- I квартал</t>
  </si>
  <si>
    <t>Указывается сумма использованных инвестиционных средств в I квартале отчетного периода по всем источникам финансирования.</t>
  </si>
  <si>
    <t>- II квартал</t>
  </si>
  <si>
    <t>Указывается сумма использованных инвестиционных средств в II квартале отчетного периода по всем источникам финансирования.</t>
  </si>
  <si>
    <t>- III квартал</t>
  </si>
  <si>
    <t>Указывается сумма использованных инвестиционных средств в III квартале отчетного периода по всем источникам финансирования.</t>
  </si>
  <si>
    <t>- IV квартал</t>
  </si>
  <si>
    <t>Указывается сумма использованных инвестиционных средств в IV квартале отчетного периода по всем источникам финансирования.</t>
  </si>
  <si>
    <t>Источник финансирования</t>
  </si>
  <si>
    <t>Прочие средства.</t>
  </si>
  <si>
    <t>&lt;1&gt; Информация раскрывается в случае, если регулируемая организация выполняет или планирует выполнение инвестиционной программы в отчетном периоде.</t>
  </si>
  <si>
    <t>&lt;2&gt; В случае выполнения нескольких мероприятий информация по каждому из них указывается в отдельной колонке.</t>
  </si>
  <si>
    <t>Форма 2.9 Информация об инвестиционных программах регулируемой организации</t>
  </si>
  <si>
    <t>8.1.1</t>
  </si>
  <si>
    <t>9.1</t>
  </si>
  <si>
    <t>9.1.1</t>
  </si>
  <si>
    <t>9.1.2</t>
  </si>
  <si>
    <t>9.2</t>
  </si>
  <si>
    <t>9.2.1</t>
  </si>
  <si>
    <t>9.2.2</t>
  </si>
  <si>
    <t>9.3</t>
  </si>
  <si>
    <t>9.3.1</t>
  </si>
  <si>
    <t>9.3.2</t>
  </si>
  <si>
    <t>9.4</t>
  </si>
  <si>
    <t>9.4.1</t>
  </si>
  <si>
    <t>9.4.2</t>
  </si>
  <si>
    <t>9.5</t>
  </si>
  <si>
    <t>9.5.1</t>
  </si>
  <si>
    <t>9.5.2</t>
  </si>
  <si>
    <t>9.6</t>
  </si>
  <si>
    <t>9.6.1</t>
  </si>
  <si>
    <t>9.6.2</t>
  </si>
  <si>
    <t>9.7</t>
  </si>
  <si>
    <t>9.7.1</t>
  </si>
  <si>
    <t>9.7.2</t>
  </si>
  <si>
    <t>9.8</t>
  </si>
  <si>
    <t>9.8.1</t>
  </si>
  <si>
    <t>9.8.2</t>
  </si>
  <si>
    <t>9.9</t>
  </si>
  <si>
    <t>9.9.1</t>
  </si>
  <si>
    <t>9.9.2</t>
  </si>
  <si>
    <t>9.10</t>
  </si>
  <si>
    <t>9.10.1</t>
  </si>
  <si>
    <t>9.10.2</t>
  </si>
  <si>
    <t>Количество поданных заявок</t>
  </si>
  <si>
    <t>Указывается количество поданных заявок на подключение (технологическое присоединение) к централизованной системе холодного водоснабжения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</si>
  <si>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</si>
  <si>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централизованной системе холодного водоснабжения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</si>
  <si>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</si>
  <si>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централизованной системе холодного водоснабжения в течение отчетного квартала.</t>
  </si>
  <si>
    <t>Причины отказа в подключении</t>
  </si>
  <si>
    <t>Указывается текстовое описание причин принятия решений об отказе в подключении (технологическом присоединении) к централизованной системе холодного водоснабжения в случае.</t>
  </si>
  <si>
    <t>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</si>
  <si>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централизованной системы холодного водоснабжения в течение квартала, в том числе:</t>
  </si>
  <si>
    <t>тыс. куб. м/сутки</t>
  </si>
  <si>
    <t>Указывается резерв мощности централизованной системы холодного водоснабжения (совокупности централизованных систем холодного водоснабжения) в случае, если для них установлены одинаковые тарифы в сфере холодного водоснабжения.</t>
  </si>
  <si>
    <t>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водоснабжения, и если в отношении указанных систем устанавливаются различные тарифы в сфере холодного водоснабжения, то информация раскрывается отдельно по каждой централизованной системе холодного водоснабжения.</t>
  </si>
  <si>
    <t>- централизованная система холодного водоснабжения</t>
  </si>
  <si>
    <t>Указывается резерв мощности для централизованной системы холодного водоснабжения, тариф для которой не является отличным от тарифов других централизованных систем холодного водоснабжения регулируемой организации.</t>
  </si>
  <si>
    <t>При использовании регулируемой организацией нескольких централизованных систем холодного водоснабжения информация о резерве мощности таких систем указывается в отношении каждой централизованной системы холодного водоснабжения в отдельных строках.</t>
  </si>
  <si>
    <t>Форма 2.11 Информация об условиях, на которых осуществляется поставка регулируемых товаров и (или) оказание регулируемых услуг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</si>
  <si>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</si>
  <si>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- форма публичного договора поставки регулируемых товаров, оказания регулируемых услуг</t>
  </si>
  <si>
    <t>- описание формы публичного договора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</si>
  <si>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</t>
  </si>
  <si>
    <t>В случае наличия нескольких форм таких договоров информация по каждой из них указывается в отдельной строке.</t>
  </si>
  <si>
    <t>- договор о подключении к централизованной системе холодного водоснабжения</t>
  </si>
  <si>
    <t>- описание договора о подключении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</si>
  <si>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</t>
  </si>
  <si>
    <t>В случае наличия нескольких договоров о подключении к централизованной системе холодного водоснабжения информация по каждому из них указывается в отдельной строке.</t>
  </si>
  <si>
    <t>Форма 2.12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 &lt;1&gt;</t>
  </si>
  <si>
    <t>Информация о размещении данных на сайте регулируемой организации</t>
  </si>
  <si>
    <t>- дата размещения информации</t>
  </si>
  <si>
    <t>Дата размещения информации указывается в виде "ДД.ММ.ГГГГ".</t>
  </si>
  <si>
    <t>- адрес страницы сайта в сети "Интернет" и ссылка на документ</t>
  </si>
  <si>
    <t>В колонке "Информация" указывается адрес страницы сайта в сети "Интернет", на которой размещена информация.</t>
  </si>
  <si>
    <t>В колонке "Ссылка на документ" указывается ссылка на скриншот страницы сайта в сети "Интернет", предварительно загруженный в хранилище файлов ФГИС ЕИАС, на которой размещена информация.</t>
  </si>
  <si>
    <t>Форма заявки о подключении к централизованной системе холодного водоснабжения</t>
  </si>
  <si>
    <t>Перечень документов и сведений, представляемых одновременно с заявкой о подключении к централизованной системе холодного водоснабжения,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</si>
  <si>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- описание документа/сведений</t>
  </si>
  <si>
    <t>В случае наличия дополнительных сведений информация по ним указывается в отдельных строках.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</si>
  <si>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холодного водоснабжения, либо направление подписанного проекта договора о подключении к централизованной системе холодного водоснабжения), основания для отказа в принятии к рассмотрению документов, прилагаемых к заявлению о подключении к централизованной системе холодного водоснабжения, в подписании договора о подключении к централизованной системе холодного водоснабжения</t>
  </si>
  <si>
    <t>- наименование НПА</t>
  </si>
  <si>
    <t>В колонке "Информация" указывается полное наименование и реквизиты НПА.</t>
  </si>
  <si>
    <t>В случае наличия нескольких НПА каждое из них указывается в отдельной строке.</t>
  </si>
  <si>
    <t>Телефоны, адреса и график работы службы, ответственной за прием и обработку заявок о подключении к централизованной системе холодного водоснабжения</t>
  </si>
  <si>
    <t>телефоны службы, ответственной за прием и обработку заявок о подключении к централизованной системе холодного водоснабжения</t>
  </si>
  <si>
    <t>- контактный телефон службы</t>
  </si>
  <si>
    <t>Указывается номер контактного телефона службы, ответственной за прием и обработку заявок о подключении к централизованной системе холодного водоснабжения.</t>
  </si>
  <si>
    <t>В случае наличия нескольких служб и (или) номеров телефонов, информация по каждому из них указывается в отдельной строке.</t>
  </si>
  <si>
    <t>адреса службы, ответственной за прием и обработку заявок о подключении к централизованной системе холодного водоснабжения</t>
  </si>
  <si>
    <t>- адрес службы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</si>
  <si>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</t>
  </si>
  <si>
    <t>В случае наличия нескольких служб и (или) адресов, информация по каждому из них указывается в отдельной строке.</t>
  </si>
  <si>
    <t>график работы службы, ответственной за прием и обработку заявок о подключении к централизованной системе холодного водоснабжения</t>
  </si>
  <si>
    <t>- график работы службы</t>
  </si>
  <si>
    <t>Указывается график работы службы, ответственной за прием и обработку заявок о подключении к централизованной системе холодного водоснабжения.</t>
  </si>
  <si>
    <t>В случае наличия нескольких служб и (или) графиков работы, информация по каждому из них указывается в отдельной строке.</t>
  </si>
  <si>
    <t>Регламент подключения к централизованной системе холодного водоснабжения,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холодного водоснабжения, сведения о размере платы за услуги по подключению к централизованной системе холодного водоснабжения, информацию о месте нахождения и графике работы, справочных телефонах, адресе официального сайта регулируемой организации в сети "Интернет" и блок-схему, отражающую графическое изображение последовательности действий, осуществляемых при подключении к централизованной системе холодного водоснабжения</t>
  </si>
  <si>
    <t>&lt;1&gt; 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</t>
  </si>
  <si>
    <t>Форма 2.13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</si>
  <si>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Сведения о правовых актах, регламентирующих правила закупки (положение о закупках) в регулируемой организации</t>
  </si>
  <si>
    <t>В колонке "Информация" указывается описательная информация, характеризующая размещаемые данные.</t>
  </si>
  <si>
    <t>В колонке "Ссылка на документ" указывается либо ссылка на документ, предварительно загруженный в хранилище файлов ФГИС ЕИАС, либо ссылка на официальный сайт в сети "Интернет", на котором размещена информация.</t>
  </si>
  <si>
    <t>Сведения о месте размещения положения о закупках регулируемой организации</t>
  </si>
  <si>
    <t>Сведения о планировании закупочных процедур</t>
  </si>
  <si>
    <t>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</si>
  <si>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результатах проведения закупочных процедур</t>
  </si>
  <si>
    <t>Форма 2.14.1 Информация о предложении об установлении тарифов в сфере холодного водоснабжения на очередной период регулирования &lt;1&gt;</t>
  </si>
  <si>
    <t>Вид тарифа</t>
  </si>
  <si>
    <t>Период действия тарифов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</si>
  <si>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</si>
  <si>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</si>
  <si>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</si>
  <si>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Заполняется в случае наличия инвестиционной программы (проекта инвестиционной программы) в отчетном периоде.</t>
  </si>
  <si>
    <t>В колонке "Информация" указывается наименование инвестиционной программы.</t>
  </si>
  <si>
    <t>В колонке "Ссылка на документ"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</si>
  <si>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</si>
  <si>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- вид тарифа</t>
  </si>
  <si>
    <t>наименование тарифа</t>
  </si>
  <si>
    <t>дата начала периода</t>
  </si>
  <si>
    <t>дата окончания периода</t>
  </si>
  <si>
    <t>Значение в колонке "Вид тарифа" выбирается из перечня видов тарифов в сфере холодного водоснабжения, предусмотренных законодательством в сфере водоснабжения и водоотведения.</t>
  </si>
  <si>
    <t>Значение в колонке "Информация" выбирается из перечня:</t>
  </si>
  <si>
    <t>- Метод экономически обоснованных расходов (затрат);</t>
  </si>
  <si>
    <t>- Метод индексации установленных тарифов;</t>
  </si>
  <si>
    <t>- Метод обеспечения доходности инвестированного капитала;</t>
  </si>
  <si>
    <t>- Метод сравнения аналогов.</t>
  </si>
  <si>
    <t>Даты начала и окончания периода действия тарифов указывается в виде "ДД.ММ.ГГГГ".</t>
  </si>
  <si>
    <t>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</si>
  <si>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Долгосрочные параметры регулирования (в случае если их установление предусмотрено выбранным методом регулирования)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</si>
  <si>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</si>
  <si>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</si>
  <si>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Величина необходимой валовой выручки указывается в колонке "Информация" в тыс. руб.</t>
  </si>
  <si>
    <t>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</si>
  <si>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отпущенной в сеть воды</t>
  </si>
  <si>
    <t>Величина годового объема отпущенной в сеть воды указывается в колонке "Информация" в тыс. куб. м.</t>
  </si>
  <si>
    <t>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</si>
  <si>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</t>
  </si>
  <si>
    <t>Величина недополученных доходов регулируемой организации указывается в колонке "Информация" в тыс. руб.</t>
  </si>
  <si>
    <t>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</t>
  </si>
  <si>
    <t>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</si>
  <si>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</t>
  </si>
  <si>
    <t>Величина экономически обоснованных расходов, не учтенных при регулировании тарифов в предыдущий период регулирования, указывается в колонке "Информация" в тыс. руб.</t>
  </si>
  <si>
    <t>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</t>
  </si>
  <si>
    <t>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</si>
  <si>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&lt;1&gt; При размещении информации по данной форме дополнительно указывается дата подачи заявления об утверждении тарифа и его номер.</t>
  </si>
  <si>
    <t>Форма 2.14.2 Информация о предложении величин тарифов на питьевую воду (питьевое водоснабжение), техническую воду, транспортировку воды, подвоз воды &lt;1&gt;</t>
  </si>
  <si>
    <t>Указывается наименование тарифа в случае подачи предложения по нескольким тарифам.</t>
  </si>
  <si>
    <t>При подаче предложения на двухставочный тариф колонка "Одноставочный тариф" не заполняется.</t>
  </si>
  <si>
    <t>При подаче предложения на одноставочный тариф колонки в блоке "Двухставочный тариф" не заполняются.</t>
  </si>
  <si>
    <t>&lt;1&gt; Для каждого вида тарифа в сфере холодного водоснабжения форма заполняется отдельно. При размещении информации по данной форме дополнительно указывается дата подачи заявления об утверждении тарифа и его номер.</t>
  </si>
  <si>
    <t>Форма 2.14.3 Информация о предложении величин тарифов на подключение к централизованной системе холодного водоснабжения &lt;1&gt;</t>
  </si>
  <si>
    <t>Протяженность водопроводной сети, км.</t>
  </si>
  <si>
    <t>Ставка тарифа за подключаемую нагрузку водопроводной сети, тыс. руб./куб. м в сутки</t>
  </si>
  <si>
    <t>В колонке "Параметр дифференциации тарифа/Заявитель" указывается наименование категории потребителей/заявителя, к которой относится тариф.</t>
  </si>
  <si>
    <t>В случае дифференциации по категориям потребителей/заявителям, подключаемой нагрузке, диапазону диаметров, протяженности, условиям прокладки водопроводной сети информация по ним указывается в отдельных строках.</t>
  </si>
  <si>
    <t>1.2</t>
  </si>
  <si>
    <t>1.2.1</t>
  </si>
  <si>
    <t>5.2.1</t>
  </si>
  <si>
    <t>6.1</t>
  </si>
  <si>
    <t>Ханты-Мансийский автономный округ-Югра</t>
  </si>
  <si>
    <t>Прочие</t>
  </si>
  <si>
    <t>Холодное водоснабжение  Техническая вода.</t>
  </si>
  <si>
    <t>Холодное водоснабжение.  Техническая вода.</t>
  </si>
  <si>
    <t xml:space="preserve"> а также о регистрации и ходе реализации заявок о подключении к централизованной системе холодного </t>
  </si>
  <si>
    <t>Форма 2.10 Информация о наличии (отсутствии) технической возможности подключения к централизованной системе холодного водоснабжения, водоснабжения</t>
  </si>
  <si>
    <t>Услуги по подключению (технологическому присоединению) к централизованной системе холодного водоснабжения осуществляются в рамках договора холодного водоснабжения</t>
  </si>
  <si>
    <t>нет</t>
  </si>
  <si>
    <t>Нефтеюганский район</t>
  </si>
  <si>
    <t>Сургутский район</t>
  </si>
  <si>
    <t>Ханты-Мансийский район</t>
  </si>
  <si>
    <t>Техническая вода (подъем воды)</t>
  </si>
  <si>
    <t>1.1.1.1.1.1.1</t>
  </si>
  <si>
    <t>1.1.1.1.1.1.2</t>
  </si>
  <si>
    <t>1.1.1.1.1.1.3</t>
  </si>
  <si>
    <t>1.1.1.1.1.1.4</t>
  </si>
  <si>
    <t>1.1.1.1.1.1.5</t>
  </si>
  <si>
    <t>1.1.1.1.1.1.6</t>
  </si>
  <si>
    <t>1.1.1.1.1.1.7</t>
  </si>
  <si>
    <t>1.1.1.1.1.1.8</t>
  </si>
  <si>
    <t xml:space="preserve">Наименование тарифа                                   </t>
  </si>
  <si>
    <t>Техническая вода (забор воды)</t>
  </si>
  <si>
    <t>Наименование органа регулирования тарифов, принявшего решение об утверждении тарифа: Региональная служба по тарифам ХМАО-Югры</t>
  </si>
  <si>
    <t xml:space="preserve">Информация о планируемых закупках Общества в соответствии с Планом закупки товаров, работ и услуг. </t>
  </si>
  <si>
    <t xml:space="preserve">Протоколы Закупочной комиссии Общества. </t>
  </si>
  <si>
    <t>https://eias.fstrf.ru/disclo/get_file?p_guid=f0f44cba-b81f-418c-a275-b75564e09181</t>
  </si>
  <si>
    <r>
      <t xml:space="preserve">Год реализации инвестиционной программы/мероприятия должен содержаться в сроке реализации инвестиционной программы, определенном в </t>
    </r>
    <r>
      <rPr>
        <sz val="11"/>
        <color indexed="23"/>
        <rFont val="Calibri"/>
        <family val="2"/>
      </rPr>
      <t>пунктах 6</t>
    </r>
    <r>
      <rPr>
        <sz val="11"/>
        <color indexed="23"/>
        <rFont val="Calibri"/>
        <family val="2"/>
      </rPr>
      <t xml:space="preserve"> и </t>
    </r>
    <r>
      <rPr>
        <sz val="11"/>
        <color indexed="23"/>
        <rFont val="Calibri"/>
        <family val="2"/>
      </rPr>
      <t>7</t>
    </r>
    <r>
      <rPr>
        <sz val="11"/>
        <color indexed="23"/>
        <rFont val="Calibri"/>
        <family val="2"/>
      </rPr>
      <t xml:space="preserve"> данной формы.</t>
    </r>
  </si>
  <si>
    <t>Водоснабжение техническая вода (забор воды)</t>
  </si>
  <si>
    <t>наименование отсутствует</t>
  </si>
  <si>
    <t>нет наименования</t>
  </si>
  <si>
    <t>нет признаков</t>
  </si>
  <si>
    <t>Метод индексации установленных тарифов;</t>
  </si>
  <si>
    <t>Водоснабжение</t>
  </si>
  <si>
    <t>Подьем воды</t>
  </si>
  <si>
    <t>Забор воды</t>
  </si>
  <si>
    <t xml:space="preserve"> -материалы и малоценные основные средства</t>
  </si>
  <si>
    <t xml:space="preserve"> -прочие расходы</t>
  </si>
  <si>
    <t xml:space="preserve"> -расходы на оплату работ и услуг, выполняемых сторонними организациями и индивидуальными предпринимателями, связанные с эксплуатацией централизованных систем, либо объектов в составе таких систем</t>
  </si>
  <si>
    <t xml:space="preserve"> -контроль качества воды и сточных вод</t>
  </si>
  <si>
    <t xml:space="preserve"> -прочие производственные расходы</t>
  </si>
  <si>
    <t>Расходы по охране объектов и территорий</t>
  </si>
  <si>
    <t>Прочие расходы</t>
  </si>
  <si>
    <t>ООО"Востокбурвод"</t>
  </si>
  <si>
    <t>ООО "Востокбурвод"</t>
  </si>
  <si>
    <t>2142317/1821Д</t>
  </si>
  <si>
    <t>2142317/0910Д</t>
  </si>
  <si>
    <t>Капитальный ремонт оборудования водоснабжения/водоотведения</t>
  </si>
  <si>
    <t>Пуско-наладка  объектов водоснабжения/водоотведения</t>
  </si>
  <si>
    <t>Табачников</t>
  </si>
  <si>
    <t>Игорь</t>
  </si>
  <si>
    <t>Борисович</t>
  </si>
  <si>
    <t>Клищенко</t>
  </si>
  <si>
    <t>Елена</t>
  </si>
  <si>
    <t>Анатольевна</t>
  </si>
  <si>
    <t>8-3463-217-515</t>
  </si>
  <si>
    <t>EAKlishchenko@ung.rosneft.ru</t>
  </si>
  <si>
    <t>Дата и номер документа об утверждении тарифа: № 92-нп от 21.11.2019г.</t>
  </si>
  <si>
    <t>Источник официального опубликования решения: Официальный интернет-портал правовой информации» (www.pravo.gov.ru), 04.12.2019г.</t>
  </si>
  <si>
    <t>Нефтеюганский район,Сургутский район,Ханты-Мансийский район</t>
  </si>
  <si>
    <t>Дата и номер документа об утверждении тарифа:  № 92-нп от 21.11.2019г.</t>
  </si>
  <si>
    <t>http://eias.admhmao.ru/disclo/get_file?p_guid=352df4e0-2f12-4c70-91b7-1174b8a1502a</t>
  </si>
  <si>
    <t>Водоснабжение техническая вода (подьем воды)</t>
  </si>
  <si>
    <t>https://portal.eias.ru/Portal/DownloadPage.aspx?type=12&amp;guid=0859088f-61fe-47ff-bf4a-01996d860a8a</t>
  </si>
  <si>
    <t>https://zakupki.gov.ru/223/clause/public/order-clause/info/documents.html?clauseId=12703&amp;clauseInfoId=366984&amp;versioned=&amp;activeTab=1&amp;epz=true</t>
  </si>
  <si>
    <t>http://zakupki.gov.ru/epz/order/extendedsearch/results.html?morphology=on&amp;openMode=USE_DEFAULT_PARAMS&amp;pageNumber=1&amp;sortDirection=false&amp;recordsPerPage=_10&amp;showLotsInfoHidden=false&amp;fz44=on&amp;fz223=on&amp;ppRf615=on&amp;af=on&amp;ca=on&amp;pc=on&amp;pa=on&amp;currencyIdGeneral=-1&amp;cus
https://www.tektorg.ru/rosneft/procedures</t>
  </si>
  <si>
    <t xml:space="preserve">Федеральный закон № 223 от 18.07.2011г. «О закупках товаров работ, услуг отдельными видами юридических лиц», п. 5.1.1., 
Положение ООО «РН-Юганскнефтегаз» «О закупке товаров, работ, услуг» № П2-08 Р-0019 введенное в действие с 25.06.2015г.
http://www.yungjsc.com/zakupki.html
</t>
  </si>
  <si>
    <t>Распоряжение ООО "РН-Юганскнефтегаз"№ 3091 от 19.12.2018г.  "О введении в действие Положения Компании «О закупке товаров, работ, услуг» № П2-08 Р-0019 версия 3.00,</t>
  </si>
  <si>
    <t>Ханты-Мансийский район, Нефтеюганский район, Сургутский район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</si>
</sst>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E+00"/>
    <numFmt numFmtId="173" formatCode="0.0000000E+00"/>
    <numFmt numFmtId="174" formatCode="0.00000000E+00"/>
    <numFmt numFmtId="175" formatCode="0.000000000E+00"/>
    <numFmt numFmtId="176" formatCode="0.0000000000E+00"/>
    <numFmt numFmtId="177" formatCode="0.00000000000E+00"/>
    <numFmt numFmtId="178" formatCode="0.000000000000E+00"/>
    <numFmt numFmtId="179" formatCode="0.0000000000000E+00"/>
    <numFmt numFmtId="180" formatCode="0.00000000"/>
    <numFmt numFmtId="181" formatCode="0.0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#,##0.0000"/>
    <numFmt numFmtId="195" formatCode="#,##0.00000"/>
    <numFmt numFmtId="196" formatCode="&quot;$&quot;#,##0_);[Red]\(&quot;$&quot;#,##0\)"/>
    <numFmt numFmtId="197" formatCode="_-* #,##0.00[$€-1]_-;\-* #,##0.00[$€-1]_-;_-* &quot;-&quot;??[$€-1]_-"/>
    <numFmt numFmtId="198" formatCode="0.0%"/>
    <numFmt numFmtId="199" formatCode="_-* #,##0.0_р_._-;\-* #,##0.0_р_._-;_-* &quot;-&quot;??_р_._-;_-@_-"/>
    <numFmt numFmtId="200" formatCode="_-* #,##0_р_._-;\-* #,##0_р_._-;_-* &quot;-&quot;??_р_._-;_-@_-"/>
    <numFmt numFmtId="201" formatCode="_-* #,##0.000_р_._-;\-* #,##0.000_р_._-;_-* &quot;-&quot;??_р_._-;_-@_-"/>
    <numFmt numFmtId="202" formatCode="0.000E+00"/>
    <numFmt numFmtId="203" formatCode="0.0000E+00"/>
    <numFmt numFmtId="204" formatCode="0.00000E+00"/>
    <numFmt numFmtId="205" formatCode="mmm/yyyy"/>
    <numFmt numFmtId="206" formatCode="[$-FC19]d\ mmmm\ yyyy\ &quot;г.&quot;"/>
    <numFmt numFmtId="207" formatCode="_-* #,##0.0000_р_._-;\-* #,##0.0000_р_._-;_-* &quot;-&quot;??_р_._-;_-@_-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1"/>
      <name val="Times New Roman"/>
      <family val="1"/>
    </font>
    <font>
      <u val="single"/>
      <sz val="9.35"/>
      <color indexed="36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Calibri"/>
      <family val="2"/>
    </font>
    <font>
      <sz val="11"/>
      <color indexed="62"/>
      <name val="Calibri"/>
      <family val="2"/>
    </font>
    <font>
      <sz val="10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u val="single"/>
      <sz val="11"/>
      <color indexed="12"/>
      <name val="Arial"/>
      <family val="2"/>
    </font>
    <font>
      <sz val="8"/>
      <name val="Arial"/>
      <family val="2"/>
    </font>
    <font>
      <sz val="10"/>
      <name val="Tahoma"/>
      <family val="2"/>
    </font>
    <font>
      <u val="single"/>
      <sz val="10"/>
      <color indexed="12"/>
      <name val="Arial Cyr"/>
      <family val="0"/>
    </font>
    <font>
      <b/>
      <u val="single"/>
      <sz val="9"/>
      <color indexed="12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1"/>
      <name val="Tahoma"/>
      <family val="2"/>
    </font>
    <font>
      <sz val="9"/>
      <color indexed="11"/>
      <name val="Tahoma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11"/>
      <color indexed="23"/>
      <name val="Calibri"/>
      <family val="2"/>
    </font>
    <font>
      <i/>
      <sz val="10"/>
      <name val="Courier New"/>
      <family val="3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ourier New"/>
      <family val="3"/>
    </font>
    <font>
      <i/>
      <sz val="10"/>
      <color indexed="30"/>
      <name val="Courier New"/>
      <family val="3"/>
    </font>
    <font>
      <sz val="8"/>
      <color indexed="23"/>
      <name val="Calibri"/>
      <family val="2"/>
    </font>
    <font>
      <u val="single"/>
      <sz val="8"/>
      <color indexed="23"/>
      <name val="Calibri"/>
      <family val="2"/>
    </font>
    <font>
      <i/>
      <sz val="11"/>
      <color indexed="12"/>
      <name val="Calibri"/>
      <family val="2"/>
    </font>
    <font>
      <sz val="10"/>
      <color indexed="30"/>
      <name val="Courier New"/>
      <family val="3"/>
    </font>
    <font>
      <b/>
      <i/>
      <sz val="11"/>
      <color indexed="30"/>
      <name val="Calibri"/>
      <family val="2"/>
    </font>
    <font>
      <i/>
      <sz val="11"/>
      <color indexed="8"/>
      <name val="Calibri"/>
      <family val="2"/>
    </font>
    <font>
      <i/>
      <sz val="10"/>
      <color indexed="10"/>
      <name val="Courier New"/>
      <family val="3"/>
    </font>
    <font>
      <i/>
      <sz val="10"/>
      <color indexed="62"/>
      <name val="Courier New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ourier New"/>
      <family val="3"/>
    </font>
    <font>
      <i/>
      <sz val="10"/>
      <color rgb="FF0070C0"/>
      <name val="Courier New"/>
      <family val="3"/>
    </font>
    <font>
      <sz val="8"/>
      <color theme="0" tint="-0.4999699890613556"/>
      <name val="Calibri"/>
      <family val="2"/>
    </font>
    <font>
      <u val="single"/>
      <sz val="8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i/>
      <sz val="11"/>
      <color rgb="FF0000FF"/>
      <name val="Calibri"/>
      <family val="2"/>
    </font>
    <font>
      <i/>
      <sz val="10"/>
      <color rgb="FFFF0000"/>
      <name val="Courier New"/>
      <family val="3"/>
    </font>
    <font>
      <i/>
      <sz val="10"/>
      <color theme="4"/>
      <name val="Courier New"/>
      <family val="3"/>
    </font>
    <font>
      <sz val="10"/>
      <color rgb="FF0070C0"/>
      <name val="Courier New"/>
      <family val="3"/>
    </font>
    <font>
      <b/>
      <i/>
      <sz val="11"/>
      <color rgb="FF0070C0"/>
      <name val="Calibri"/>
      <family val="2"/>
    </font>
    <font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197" fontId="15" fillId="0" borderId="0">
      <alignment/>
      <protection/>
    </xf>
    <xf numFmtId="0" fontId="15" fillId="0" borderId="0">
      <alignment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38" fontId="20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0" borderId="1" applyNumberFormat="0" applyAlignment="0">
      <protection locked="0"/>
    </xf>
    <xf numFmtId="196" fontId="16" fillId="0" borderId="0" applyFont="0" applyFill="0" applyBorder="0" applyAlignment="0" applyProtection="0"/>
    <xf numFmtId="0" fontId="24" fillId="0" borderId="0" applyFill="0" applyBorder="0" applyProtection="0">
      <alignment vertical="center"/>
    </xf>
    <xf numFmtId="0" fontId="25" fillId="0" borderId="0" applyNumberFormat="0" applyFill="0" applyBorder="0" applyAlignment="0" applyProtection="0"/>
    <xf numFmtId="0" fontId="21" fillId="20" borderId="1" applyNumberFormat="0" applyAlignment="0">
      <protection/>
    </xf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>
      <alignment/>
      <protection/>
    </xf>
    <xf numFmtId="0" fontId="24" fillId="0" borderId="0" applyFill="0" applyBorder="0" applyProtection="0">
      <alignment vertical="center"/>
    </xf>
    <xf numFmtId="0" fontId="24" fillId="0" borderId="0" applyFill="0" applyBorder="0" applyProtection="0">
      <alignment vertical="center"/>
    </xf>
    <xf numFmtId="49" fontId="26" fillId="21" borderId="2" applyNumberFormat="0">
      <alignment horizontal="center" vertical="center"/>
      <protection/>
    </xf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2" fillId="28" borderId="3" applyNumberFormat="0" applyAlignment="0" applyProtection="0"/>
    <xf numFmtId="0" fontId="12" fillId="29" borderId="1" applyNumberFormat="0" applyAlignment="0" applyProtection="0"/>
    <xf numFmtId="0" fontId="63" fillId="30" borderId="4" applyNumberFormat="0" applyAlignment="0" applyProtection="0"/>
    <xf numFmtId="0" fontId="64" fillId="30" borderId="3" applyNumberFormat="0" applyAlignment="0" applyProtection="0"/>
    <xf numFmtId="0" fontId="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1" borderId="9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  <xf numFmtId="49" fontId="14" fillId="0" borderId="0" applyBorder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27" fillId="33" borderId="0" applyNumberFormat="0" applyBorder="0" applyAlignment="0">
      <protection/>
    </xf>
    <xf numFmtId="0" fontId="13" fillId="0" borderId="0">
      <alignment/>
      <protection/>
    </xf>
    <xf numFmtId="49" fontId="14" fillId="0" borderId="0" applyBorder="0">
      <alignment vertical="top"/>
      <protection/>
    </xf>
    <xf numFmtId="0" fontId="0" fillId="0" borderId="0">
      <alignment/>
      <protection/>
    </xf>
    <xf numFmtId="0" fontId="13" fillId="0" borderId="0">
      <alignment/>
      <protection/>
    </xf>
    <xf numFmtId="49" fontId="14" fillId="33" borderId="0" applyBorder="0">
      <alignment vertical="top"/>
      <protection/>
    </xf>
    <xf numFmtId="49" fontId="14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5" fillId="0" borderId="0" applyNumberFormat="0" applyFill="0" applyBorder="0" applyAlignment="0" applyProtection="0"/>
    <xf numFmtId="0" fontId="73" fillId="34" borderId="0" applyNumberFormat="0" applyBorder="0" applyAlignment="0" applyProtection="0"/>
    <xf numFmtId="0" fontId="74" fillId="0" borderId="0" applyNumberFormat="0" applyFill="0" applyBorder="0" applyAlignment="0" applyProtection="0"/>
    <xf numFmtId="0" fontId="1" fillId="35" borderId="10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5" fillId="0" borderId="11" applyNumberFormat="0" applyFill="0" applyAlignment="0" applyProtection="0"/>
    <xf numFmtId="0" fontId="2" fillId="0" borderId="0">
      <alignment/>
      <protection/>
    </xf>
    <xf numFmtId="0" fontId="7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7" fillId="36" borderId="0" applyNumberFormat="0" applyBorder="0" applyAlignment="0" applyProtection="0"/>
  </cellStyleXfs>
  <cellXfs count="332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8" fillId="0" borderId="0" xfId="0" applyFont="1" applyAlignment="1">
      <alignment/>
    </xf>
    <xf numFmtId="0" fontId="8" fillId="0" borderId="0" xfId="0" applyFont="1" applyFill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Alignment="1">
      <alignment horizontal="justify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69" applyFont="1" applyAlignment="1" applyProtection="1">
      <alignment horizontal="justify"/>
      <protection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12" xfId="69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>
      <alignment horizontal="center" vertical="top" wrapText="1"/>
    </xf>
    <xf numFmtId="0" fontId="79" fillId="0" borderId="0" xfId="0" applyFont="1" applyAlignment="1">
      <alignment/>
    </xf>
    <xf numFmtId="0" fontId="79" fillId="0" borderId="0" xfId="0" applyFont="1" applyAlignment="1">
      <alignment horizontal="justify" vertical="center"/>
    </xf>
    <xf numFmtId="0" fontId="80" fillId="0" borderId="13" xfId="0" applyFont="1" applyBorder="1" applyAlignment="1">
      <alignment horizontal="justify" vertical="center" wrapText="1"/>
    </xf>
    <xf numFmtId="0" fontId="80" fillId="0" borderId="14" xfId="0" applyFont="1" applyBorder="1" applyAlignment="1">
      <alignment horizontal="justify" vertical="center" wrapText="1"/>
    </xf>
    <xf numFmtId="0" fontId="80" fillId="0" borderId="15" xfId="0" applyFont="1" applyBorder="1" applyAlignment="1">
      <alignment horizontal="justify" vertical="center" wrapText="1"/>
    </xf>
    <xf numFmtId="0" fontId="81" fillId="0" borderId="13" xfId="0" applyFont="1" applyBorder="1" applyAlignment="1">
      <alignment horizontal="justify" vertical="center" wrapText="1"/>
    </xf>
    <xf numFmtId="0" fontId="80" fillId="0" borderId="13" xfId="0" applyFont="1" applyBorder="1" applyAlignment="1">
      <alignment horizontal="left" vertical="center" wrapText="1" indent="5"/>
    </xf>
    <xf numFmtId="0" fontId="80" fillId="0" borderId="13" xfId="0" applyFont="1" applyBorder="1" applyAlignment="1">
      <alignment horizontal="center" vertical="center" wrapText="1"/>
    </xf>
    <xf numFmtId="0" fontId="82" fillId="0" borderId="13" xfId="0" applyFont="1" applyBorder="1" applyAlignment="1">
      <alignment vertical="center" wrapText="1"/>
    </xf>
    <xf numFmtId="0" fontId="82" fillId="0" borderId="13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/>
    </xf>
    <xf numFmtId="0" fontId="82" fillId="0" borderId="13" xfId="0" applyFont="1" applyBorder="1" applyAlignment="1">
      <alignment horizontal="right" vertical="center" wrapText="1"/>
    </xf>
    <xf numFmtId="171" fontId="82" fillId="0" borderId="13" xfId="113" applyFont="1" applyBorder="1" applyAlignment="1">
      <alignment vertical="center" wrapText="1"/>
    </xf>
    <xf numFmtId="0" fontId="82" fillId="0" borderId="13" xfId="0" applyFont="1" applyBorder="1" applyAlignment="1">
      <alignment horizontal="left" vertical="center" wrapText="1"/>
    </xf>
    <xf numFmtId="0" fontId="82" fillId="0" borderId="16" xfId="0" applyFont="1" applyBorder="1" applyAlignment="1">
      <alignment horizontal="justify" vertical="center" wrapText="1"/>
    </xf>
    <xf numFmtId="0" fontId="82" fillId="0" borderId="17" xfId="0" applyFont="1" applyBorder="1" applyAlignment="1">
      <alignment horizontal="justify" vertical="center" wrapText="1"/>
    </xf>
    <xf numFmtId="0" fontId="82" fillId="0" borderId="18" xfId="0" applyFont="1" applyBorder="1" applyAlignment="1">
      <alignment horizontal="justify" vertical="center" wrapText="1"/>
    </xf>
    <xf numFmtId="0" fontId="82" fillId="0" borderId="12" xfId="0" applyFont="1" applyBorder="1" applyAlignment="1">
      <alignment horizontal="justify" vertical="center" wrapText="1"/>
    </xf>
    <xf numFmtId="0" fontId="8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49" fontId="0" fillId="0" borderId="13" xfId="103" applyNumberFormat="1" applyFont="1" applyFill="1" applyBorder="1" applyAlignment="1" applyProtection="1">
      <alignment horizontal="left" vertical="center" wrapText="1"/>
      <protection locked="0"/>
    </xf>
    <xf numFmtId="200" fontId="82" fillId="0" borderId="13" xfId="113" applyNumberFormat="1" applyFont="1" applyBorder="1" applyAlignment="1">
      <alignment vertical="center" wrapText="1"/>
    </xf>
    <xf numFmtId="0" fontId="83" fillId="0" borderId="13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2" fillId="0" borderId="19" xfId="0" applyFont="1" applyBorder="1" applyAlignment="1">
      <alignment horizontal="justify" vertical="center" wrapText="1"/>
    </xf>
    <xf numFmtId="0" fontId="79" fillId="0" borderId="0" xfId="0" applyFont="1" applyAlignment="1">
      <alignment wrapText="1"/>
    </xf>
    <xf numFmtId="0" fontId="82" fillId="0" borderId="20" xfId="0" applyFont="1" applyBorder="1" applyAlignment="1">
      <alignment horizontal="justify" vertical="center" wrapText="1"/>
    </xf>
    <xf numFmtId="4" fontId="0" fillId="0" borderId="0" xfId="0" applyNumberFormat="1" applyAlignment="1">
      <alignment/>
    </xf>
    <xf numFmtId="10" fontId="83" fillId="0" borderId="13" xfId="108" applyNumberFormat="1" applyFont="1" applyBorder="1" applyAlignment="1">
      <alignment vertical="center" wrapText="1"/>
    </xf>
    <xf numFmtId="171" fontId="83" fillId="0" borderId="13" xfId="113" applyFont="1" applyBorder="1" applyAlignment="1">
      <alignment vertical="center" wrapText="1"/>
    </xf>
    <xf numFmtId="10" fontId="83" fillId="0" borderId="13" xfId="108" applyNumberFormat="1" applyFont="1" applyBorder="1" applyAlignment="1">
      <alignment horizontal="center" vertical="center" wrapText="1"/>
    </xf>
    <xf numFmtId="171" fontId="83" fillId="0" borderId="13" xfId="113" applyFont="1" applyBorder="1" applyAlignment="1">
      <alignment horizontal="center" vertical="center" wrapText="1"/>
    </xf>
    <xf numFmtId="0" fontId="83" fillId="0" borderId="13" xfId="0" applyFont="1" applyBorder="1" applyAlignment="1">
      <alignment horizontal="center" vertical="center" wrapText="1"/>
    </xf>
    <xf numFmtId="171" fontId="83" fillId="0" borderId="13" xfId="113" applyNumberFormat="1" applyFont="1" applyBorder="1" applyAlignment="1">
      <alignment vertical="center" wrapText="1"/>
    </xf>
    <xf numFmtId="49" fontId="0" fillId="0" borderId="13" xfId="103" applyNumberFormat="1" applyFont="1" applyFill="1" applyBorder="1" applyAlignment="1" applyProtection="1">
      <alignment horizontal="left" vertical="center" wrapText="1"/>
      <protection locked="0"/>
    </xf>
    <xf numFmtId="0" fontId="80" fillId="0" borderId="13" xfId="0" applyFont="1" applyFill="1" applyBorder="1" applyAlignment="1">
      <alignment horizontal="center" vertical="center" wrapText="1"/>
    </xf>
    <xf numFmtId="0" fontId="82" fillId="0" borderId="13" xfId="0" applyFont="1" applyBorder="1" applyAlignment="1">
      <alignment horizontal="left" vertical="center" wrapText="1"/>
    </xf>
    <xf numFmtId="49" fontId="0" fillId="0" borderId="13" xfId="103" applyNumberFormat="1" applyFont="1" applyFill="1" applyBorder="1" applyAlignment="1" applyProtection="1">
      <alignment horizontal="left" vertical="center" wrapText="1"/>
      <protection locked="0"/>
    </xf>
    <xf numFmtId="0" fontId="82" fillId="0" borderId="21" xfId="0" applyFont="1" applyBorder="1" applyAlignment="1">
      <alignment vertical="center" wrapText="1"/>
    </xf>
    <xf numFmtId="0" fontId="82" fillId="0" borderId="21" xfId="0" applyFont="1" applyBorder="1" applyAlignment="1">
      <alignment horizontal="left" vertical="center" wrapText="1"/>
    </xf>
    <xf numFmtId="0" fontId="82" fillId="0" borderId="22" xfId="0" applyFont="1" applyBorder="1" applyAlignment="1">
      <alignment horizontal="left" vertical="center" wrapText="1"/>
    </xf>
    <xf numFmtId="0" fontId="82" fillId="0" borderId="23" xfId="0" applyFont="1" applyBorder="1" applyAlignment="1">
      <alignment horizontal="right" vertical="center" wrapText="1"/>
    </xf>
    <xf numFmtId="0" fontId="82" fillId="0" borderId="14" xfId="0" applyFont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4" xfId="0" applyBorder="1" applyAlignment="1">
      <alignment horizontal="justify" vertical="center" wrapText="1"/>
    </xf>
    <xf numFmtId="16" fontId="0" fillId="0" borderId="18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5" xfId="0" applyBorder="1" applyAlignment="1">
      <alignment horizontal="justify" vertical="center" wrapText="1"/>
    </xf>
    <xf numFmtId="0" fontId="3" fillId="0" borderId="0" xfId="69" applyAlignment="1" applyProtection="1">
      <alignment horizontal="justify" vertical="center"/>
      <protection/>
    </xf>
    <xf numFmtId="0" fontId="0" fillId="0" borderId="13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left" vertical="center" wrapText="1" indent="2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justify" vertical="center"/>
    </xf>
    <xf numFmtId="49" fontId="3" fillId="0" borderId="0" xfId="69" applyNumberFormat="1" applyAlignment="1" applyProtection="1">
      <alignment horizontal="justify" vertical="center"/>
      <protection/>
    </xf>
    <xf numFmtId="49" fontId="0" fillId="0" borderId="0" xfId="0" applyNumberFormat="1" applyAlignment="1">
      <alignment vertical="center" wrapText="1"/>
    </xf>
    <xf numFmtId="0" fontId="84" fillId="0" borderId="0" xfId="0" applyFont="1" applyAlignment="1">
      <alignment/>
    </xf>
    <xf numFmtId="0" fontId="84" fillId="0" borderId="0" xfId="0" applyFont="1" applyAlignment="1">
      <alignment wrapText="1"/>
    </xf>
    <xf numFmtId="0" fontId="84" fillId="0" borderId="0" xfId="0" applyFont="1" applyAlignment="1">
      <alignment vertical="center" wrapText="1"/>
    </xf>
    <xf numFmtId="0" fontId="69" fillId="0" borderId="0" xfId="0" applyFont="1" applyAlignment="1">
      <alignment/>
    </xf>
    <xf numFmtId="0" fontId="84" fillId="0" borderId="13" xfId="0" applyFont="1" applyBorder="1" applyAlignment="1">
      <alignment vertical="center" wrapText="1"/>
    </xf>
    <xf numFmtId="0" fontId="84" fillId="0" borderId="21" xfId="0" applyFont="1" applyBorder="1" applyAlignment="1">
      <alignment vertical="center" wrapText="1"/>
    </xf>
    <xf numFmtId="0" fontId="84" fillId="0" borderId="21" xfId="0" applyFont="1" applyBorder="1" applyAlignment="1">
      <alignment wrapText="1"/>
    </xf>
    <xf numFmtId="0" fontId="84" fillId="0" borderId="15" xfId="0" applyFont="1" applyBorder="1" applyAlignment="1">
      <alignment vertical="center" wrapText="1"/>
    </xf>
    <xf numFmtId="0" fontId="84" fillId="0" borderId="21" xfId="0" applyFont="1" applyBorder="1" applyAlignment="1">
      <alignment horizontal="justify" vertical="center" wrapText="1"/>
    </xf>
    <xf numFmtId="0" fontId="84" fillId="0" borderId="15" xfId="0" applyFont="1" applyBorder="1" applyAlignment="1">
      <alignment horizontal="justify" vertical="center" wrapText="1"/>
    </xf>
    <xf numFmtId="0" fontId="84" fillId="0" borderId="13" xfId="0" applyFont="1" applyBorder="1" applyAlignment="1">
      <alignment horizontal="justify" vertical="center" wrapText="1"/>
    </xf>
    <xf numFmtId="0" fontId="0" fillId="0" borderId="13" xfId="0" applyBorder="1" applyAlignment="1">
      <alignment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 indent="2"/>
    </xf>
    <xf numFmtId="0" fontId="0" fillId="0" borderId="13" xfId="0" applyBorder="1" applyAlignment="1">
      <alignment horizontal="left" vertical="center" wrapText="1" indent="4"/>
    </xf>
    <xf numFmtId="0" fontId="0" fillId="0" borderId="13" xfId="0" applyBorder="1" applyAlignment="1">
      <alignment horizontal="justify" vertical="center" wrapText="1"/>
    </xf>
    <xf numFmtId="0" fontId="0" fillId="0" borderId="0" xfId="0" applyAlignment="1">
      <alignment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 indent="2"/>
    </xf>
    <xf numFmtId="0" fontId="0" fillId="0" borderId="13" xfId="0" applyBorder="1" applyAlignment="1">
      <alignment horizontal="justify" vertical="center" wrapText="1"/>
    </xf>
    <xf numFmtId="0" fontId="0" fillId="0" borderId="13" xfId="0" applyBorder="1" applyAlignment="1">
      <alignment horizontal="left" vertical="center" wrapText="1" indent="4"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76" fillId="0" borderId="0" xfId="0" applyFont="1" applyFill="1" applyAlignment="1">
      <alignment/>
    </xf>
    <xf numFmtId="0" fontId="76" fillId="0" borderId="0" xfId="0" applyFont="1" applyFill="1" applyAlignment="1">
      <alignment horizontal="justify" vertical="center"/>
    </xf>
    <xf numFmtId="0" fontId="0" fillId="0" borderId="13" xfId="0" applyFill="1" applyBorder="1" applyAlignment="1">
      <alignment horizontal="center" vertical="center" wrapText="1"/>
    </xf>
    <xf numFmtId="0" fontId="3" fillId="0" borderId="0" xfId="69" applyAlignment="1" applyProtection="1">
      <alignment/>
      <protection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0" fontId="84" fillId="0" borderId="13" xfId="0" applyFont="1" applyBorder="1" applyAlignment="1">
      <alignment horizontal="justify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3" fillId="0" borderId="13" xfId="69" applyBorder="1" applyAlignment="1" applyProtection="1">
      <alignment horizontal="center" vertical="center" wrapText="1"/>
      <protection/>
    </xf>
    <xf numFmtId="0" fontId="85" fillId="0" borderId="13" xfId="69" applyFont="1" applyBorder="1" applyAlignment="1" applyProtection="1">
      <alignment horizontal="justify" vertical="center" wrapText="1"/>
      <protection/>
    </xf>
    <xf numFmtId="0" fontId="0" fillId="0" borderId="13" xfId="0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21" xfId="0" applyBorder="1" applyAlignment="1">
      <alignment horizontal="justify" vertical="center" wrapText="1"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 indent="8"/>
    </xf>
    <xf numFmtId="0" fontId="0" fillId="0" borderId="0" xfId="0" applyFill="1" applyBorder="1" applyAlignment="1">
      <alignment horizontal="justify" vertical="center" wrapText="1"/>
    </xf>
    <xf numFmtId="0" fontId="0" fillId="0" borderId="26" xfId="0" applyBorder="1" applyAlignment="1">
      <alignment horizontal="justify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4" fontId="0" fillId="0" borderId="13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28" xfId="0" applyBorder="1" applyAlignment="1">
      <alignment horizontal="justify" vertical="center"/>
    </xf>
    <xf numFmtId="0" fontId="0" fillId="0" borderId="28" xfId="0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49" fontId="3" fillId="0" borderId="13" xfId="69" applyNumberFormat="1" applyFill="1" applyBorder="1" applyAlignment="1" applyProtection="1">
      <alignment horizontal="left" vertical="center" wrapText="1"/>
      <protection locked="0"/>
    </xf>
    <xf numFmtId="0" fontId="65" fillId="0" borderId="13" xfId="72" applyBorder="1" applyAlignment="1">
      <alignment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 indent="2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horizontal="justify" vertical="center" wrapText="1"/>
    </xf>
    <xf numFmtId="0" fontId="84" fillId="0" borderId="13" xfId="0" applyFont="1" applyBorder="1" applyAlignment="1">
      <alignment horizontal="justify" vertical="center" wrapText="1"/>
    </xf>
    <xf numFmtId="0" fontId="0" fillId="0" borderId="13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3" fillId="0" borderId="13" xfId="69" applyFill="1" applyBorder="1" applyAlignment="1" applyProtection="1">
      <alignment vertical="center" wrapText="1"/>
      <protection/>
    </xf>
    <xf numFmtId="49" fontId="0" fillId="0" borderId="13" xfId="0" applyNumberFormat="1" applyBorder="1" applyAlignment="1">
      <alignment/>
    </xf>
    <xf numFmtId="0" fontId="86" fillId="0" borderId="13" xfId="0" applyFont="1" applyBorder="1" applyAlignment="1">
      <alignment horizontal="justify" vertical="center" wrapText="1"/>
    </xf>
    <xf numFmtId="0" fontId="86" fillId="0" borderId="13" xfId="0" applyFont="1" applyFill="1" applyBorder="1" applyAlignment="1">
      <alignment horizontal="justify" vertical="center" wrapText="1"/>
    </xf>
    <xf numFmtId="0" fontId="86" fillId="0" borderId="21" xfId="0" applyFont="1" applyBorder="1" applyAlignment="1">
      <alignment/>
    </xf>
    <xf numFmtId="0" fontId="86" fillId="0" borderId="15" xfId="0" applyFont="1" applyBorder="1" applyAlignment="1">
      <alignment/>
    </xf>
    <xf numFmtId="0" fontId="86" fillId="0" borderId="0" xfId="0" applyFont="1" applyAlignment="1">
      <alignment/>
    </xf>
    <xf numFmtId="0" fontId="86" fillId="0" borderId="0" xfId="0" applyFont="1" applyAlignment="1">
      <alignment vertical="center" wrapText="1"/>
    </xf>
    <xf numFmtId="0" fontId="86" fillId="0" borderId="13" xfId="0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horizontal="left" vertical="center" wrapText="1" indent="10"/>
    </xf>
    <xf numFmtId="0" fontId="84" fillId="0" borderId="0" xfId="0" applyFont="1" applyBorder="1" applyAlignment="1">
      <alignment horizontal="justify" vertical="center" wrapText="1"/>
    </xf>
    <xf numFmtId="0" fontId="87" fillId="0" borderId="13" xfId="0" applyFont="1" applyBorder="1" applyAlignment="1">
      <alignment/>
    </xf>
    <xf numFmtId="14" fontId="87" fillId="0" borderId="13" xfId="0" applyNumberFormat="1" applyFont="1" applyBorder="1" applyAlignment="1">
      <alignment/>
    </xf>
    <xf numFmtId="0" fontId="87" fillId="0" borderId="13" xfId="0" applyFont="1" applyFill="1" applyBorder="1" applyAlignment="1">
      <alignment/>
    </xf>
    <xf numFmtId="4" fontId="0" fillId="0" borderId="13" xfId="0" applyNumberFormat="1" applyBorder="1" applyAlignment="1">
      <alignment vertical="center" wrapText="1"/>
    </xf>
    <xf numFmtId="14" fontId="31" fillId="0" borderId="13" xfId="113" applyNumberFormat="1" applyFont="1" applyBorder="1" applyAlignment="1">
      <alignment horizontal="center" vertical="center" wrapText="1"/>
    </xf>
    <xf numFmtId="171" fontId="83" fillId="0" borderId="13" xfId="113" applyFont="1" applyFill="1" applyBorder="1" applyAlignment="1">
      <alignment horizontal="center" vertical="center" wrapText="1"/>
    </xf>
    <xf numFmtId="171" fontId="31" fillId="0" borderId="13" xfId="113" applyFont="1" applyBorder="1" applyAlignment="1">
      <alignment horizontal="center" vertical="center" wrapText="1"/>
    </xf>
    <xf numFmtId="4" fontId="0" fillId="0" borderId="13" xfId="0" applyNumberFormat="1" applyBorder="1" applyAlignment="1">
      <alignment/>
    </xf>
    <xf numFmtId="171" fontId="0" fillId="0" borderId="13" xfId="113" applyFont="1" applyBorder="1" applyAlignment="1">
      <alignment vertical="center" wrapText="1"/>
    </xf>
    <xf numFmtId="9" fontId="0" fillId="0" borderId="13" xfId="108" applyFont="1" applyBorder="1" applyAlignment="1">
      <alignment horizontal="center" vertical="center" wrapText="1"/>
    </xf>
    <xf numFmtId="9" fontId="0" fillId="0" borderId="13" xfId="0" applyNumberFormat="1" applyBorder="1" applyAlignment="1">
      <alignment horizontal="center" vertical="center" wrapText="1"/>
    </xf>
    <xf numFmtId="171" fontId="31" fillId="0" borderId="13" xfId="113" applyFont="1" applyFill="1" applyBorder="1" applyAlignment="1">
      <alignment horizontal="center" vertical="center" wrapText="1"/>
    </xf>
    <xf numFmtId="207" fontId="31" fillId="0" borderId="13" xfId="113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2" fontId="0" fillId="0" borderId="13" xfId="0" applyNumberFormat="1" applyBorder="1" applyAlignment="1">
      <alignment/>
    </xf>
    <xf numFmtId="2" fontId="87" fillId="0" borderId="13" xfId="0" applyNumberFormat="1" applyFont="1" applyBorder="1" applyAlignment="1">
      <alignment/>
    </xf>
    <xf numFmtId="171" fontId="0" fillId="0" borderId="13" xfId="113" applyFont="1" applyBorder="1" applyAlignment="1">
      <alignment horizontal="center" vertical="center" wrapText="1"/>
    </xf>
    <xf numFmtId="171" fontId="88" fillId="0" borderId="13" xfId="113" applyFont="1" applyFill="1" applyBorder="1" applyAlignment="1">
      <alignment horizontal="center" vertical="center" wrapText="1"/>
    </xf>
    <xf numFmtId="171" fontId="88" fillId="0" borderId="13" xfId="113" applyFont="1" applyBorder="1" applyAlignment="1">
      <alignment horizontal="center" vertical="center" wrapText="1"/>
    </xf>
    <xf numFmtId="171" fontId="89" fillId="37" borderId="13" xfId="113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2" fontId="4" fillId="0" borderId="29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left" vertical="center" wrapText="1"/>
    </xf>
    <xf numFmtId="0" fontId="4" fillId="37" borderId="26" xfId="0" applyFont="1" applyFill="1" applyBorder="1" applyAlignment="1">
      <alignment horizontal="left" vertical="center" wrapText="1"/>
    </xf>
    <xf numFmtId="0" fontId="4" fillId="37" borderId="23" xfId="0" applyFont="1" applyFill="1" applyBorder="1" applyAlignment="1">
      <alignment horizontal="left" vertical="center" wrapText="1"/>
    </xf>
    <xf numFmtId="0" fontId="3" fillId="0" borderId="26" xfId="69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83" fillId="0" borderId="16" xfId="0" applyFont="1" applyBorder="1" applyAlignment="1">
      <alignment horizontal="center" vertical="center" wrapText="1"/>
    </xf>
    <xf numFmtId="0" fontId="83" fillId="0" borderId="17" xfId="0" applyFont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14" xfId="0" applyFont="1" applyBorder="1" applyAlignment="1">
      <alignment horizontal="center" vertical="center" wrapText="1"/>
    </xf>
    <xf numFmtId="0" fontId="83" fillId="0" borderId="21" xfId="0" applyFont="1" applyBorder="1" applyAlignment="1">
      <alignment horizontal="center" vertical="center" wrapText="1"/>
    </xf>
    <xf numFmtId="0" fontId="83" fillId="0" borderId="15" xfId="0" applyFont="1" applyBorder="1" applyAlignment="1">
      <alignment horizontal="center" vertical="center" wrapText="1"/>
    </xf>
    <xf numFmtId="0" fontId="80" fillId="0" borderId="14" xfId="0" applyFont="1" applyFill="1" applyBorder="1" applyAlignment="1">
      <alignment horizontal="center" vertical="center" wrapText="1"/>
    </xf>
    <xf numFmtId="0" fontId="80" fillId="0" borderId="15" xfId="0" applyFont="1" applyFill="1" applyBorder="1" applyAlignment="1">
      <alignment horizontal="center" vertical="center" wrapText="1"/>
    </xf>
    <xf numFmtId="0" fontId="83" fillId="0" borderId="13" xfId="0" applyFont="1" applyBorder="1" applyAlignment="1">
      <alignment horizontal="center" vertical="center" wrapText="1"/>
    </xf>
    <xf numFmtId="0" fontId="82" fillId="0" borderId="13" xfId="0" applyFont="1" applyBorder="1" applyAlignment="1">
      <alignment horizontal="left" vertical="center" wrapText="1"/>
    </xf>
    <xf numFmtId="171" fontId="90" fillId="0" borderId="16" xfId="113" applyFont="1" applyBorder="1" applyAlignment="1">
      <alignment horizontal="center" vertical="center" wrapText="1"/>
    </xf>
    <xf numFmtId="171" fontId="90" fillId="0" borderId="17" xfId="113" applyFont="1" applyBorder="1" applyAlignment="1">
      <alignment horizontal="center" vertical="center" wrapText="1"/>
    </xf>
    <xf numFmtId="171" fontId="90" fillId="0" borderId="18" xfId="113" applyFont="1" applyBorder="1" applyAlignment="1">
      <alignment horizontal="center" vertical="center" wrapText="1"/>
    </xf>
    <xf numFmtId="171" fontId="90" fillId="0" borderId="13" xfId="113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86" fillId="0" borderId="13" xfId="0" applyFont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2" fontId="0" fillId="0" borderId="13" xfId="0" applyNumberForma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91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86" fillId="0" borderId="13" xfId="0" applyFon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vertical="center" wrapText="1"/>
    </xf>
    <xf numFmtId="0" fontId="0" fillId="0" borderId="13" xfId="0" applyFill="1" applyBorder="1" applyAlignment="1">
      <alignment horizontal="left" vertical="center" wrapText="1" indent="4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3" xfId="0" applyFill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horizontal="left" vertical="center" wrapText="1" indent="8"/>
    </xf>
    <xf numFmtId="0" fontId="0" fillId="0" borderId="14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/>
    </xf>
    <xf numFmtId="0" fontId="87" fillId="0" borderId="13" xfId="0" applyFont="1" applyBorder="1" applyAlignment="1">
      <alignment vertical="center" wrapText="1"/>
    </xf>
    <xf numFmtId="49" fontId="0" fillId="0" borderId="13" xfId="0" applyNumberFormat="1" applyBorder="1" applyAlignment="1">
      <alignment vertical="center" wrapText="1"/>
    </xf>
    <xf numFmtId="0" fontId="0" fillId="0" borderId="13" xfId="0" applyBorder="1" applyAlignment="1">
      <alignment horizontal="left" vertical="center" wrapText="1" indent="2"/>
    </xf>
    <xf numFmtId="0" fontId="9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 indent="4"/>
    </xf>
    <xf numFmtId="43" fontId="0" fillId="0" borderId="13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84" fillId="0" borderId="13" xfId="0" applyFont="1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91" fillId="0" borderId="14" xfId="0" applyFont="1" applyBorder="1" applyAlignment="1">
      <alignment horizontal="center" vertical="center" wrapText="1"/>
    </xf>
    <xf numFmtId="0" fontId="91" fillId="0" borderId="21" xfId="0" applyFont="1" applyBorder="1" applyAlignment="1">
      <alignment horizontal="center" vertical="center" wrapText="1"/>
    </xf>
    <xf numFmtId="0" fontId="91" fillId="0" borderId="15" xfId="0" applyFont="1" applyBorder="1" applyAlignment="1">
      <alignment horizontal="center" vertical="center" wrapText="1"/>
    </xf>
    <xf numFmtId="0" fontId="86" fillId="0" borderId="13" xfId="0" applyFont="1" applyBorder="1" applyAlignment="1">
      <alignment horizontal="justify" vertical="center" wrapText="1"/>
    </xf>
    <xf numFmtId="0" fontId="86" fillId="0" borderId="13" xfId="0" applyFont="1" applyBorder="1" applyAlignment="1">
      <alignment vertical="center" wrapText="1"/>
    </xf>
    <xf numFmtId="0" fontId="91" fillId="0" borderId="13" xfId="0" applyFont="1" applyBorder="1" applyAlignment="1">
      <alignment vertical="center" wrapText="1"/>
    </xf>
    <xf numFmtId="0" fontId="91" fillId="0" borderId="14" xfId="0" applyFont="1" applyBorder="1" applyAlignment="1">
      <alignment horizontal="left" vertical="center" wrapText="1"/>
    </xf>
    <xf numFmtId="0" fontId="91" fillId="0" borderId="21" xfId="0" applyFont="1" applyBorder="1" applyAlignment="1">
      <alignment horizontal="left" vertical="center" wrapText="1"/>
    </xf>
    <xf numFmtId="0" fontId="91" fillId="0" borderId="15" xfId="0" applyFont="1" applyBorder="1" applyAlignment="1">
      <alignment horizontal="left" vertical="center" wrapText="1"/>
    </xf>
    <xf numFmtId="0" fontId="3" fillId="0" borderId="14" xfId="69" applyBorder="1" applyAlignment="1" applyProtection="1">
      <alignment vertical="center" wrapText="1"/>
      <protection/>
    </xf>
    <xf numFmtId="0" fontId="84" fillId="0" borderId="14" xfId="0" applyFont="1" applyBorder="1" applyAlignment="1">
      <alignment horizontal="center" vertical="center" wrapText="1"/>
    </xf>
    <xf numFmtId="0" fontId="84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84" fillId="0" borderId="21" xfId="0" applyFont="1" applyBorder="1" applyAlignment="1">
      <alignment horizontal="center" vertical="center" wrapText="1"/>
    </xf>
    <xf numFmtId="0" fontId="87" fillId="0" borderId="14" xfId="0" applyFont="1" applyBorder="1" applyAlignment="1">
      <alignment horizontal="left" vertical="center" wrapText="1"/>
    </xf>
    <xf numFmtId="0" fontId="87" fillId="0" borderId="21" xfId="0" applyFont="1" applyBorder="1" applyAlignment="1">
      <alignment horizontal="left" vertical="center" wrapText="1"/>
    </xf>
    <xf numFmtId="0" fontId="87" fillId="0" borderId="15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1" xfId="0" applyBorder="1" applyAlignment="1">
      <alignment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16" fontId="0" fillId="0" borderId="16" xfId="0" applyNumberFormat="1" applyBorder="1" applyAlignment="1">
      <alignment horizontal="center" vertical="center" wrapText="1"/>
    </xf>
    <xf numFmtId="16" fontId="0" fillId="0" borderId="17" xfId="0" applyNumberFormat="1" applyBorder="1" applyAlignment="1">
      <alignment horizontal="center" vertical="center" wrapText="1"/>
    </xf>
    <xf numFmtId="16" fontId="0" fillId="0" borderId="18" xfId="0" applyNumberForma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horizontal="left" vertical="center" wrapText="1" indent="2"/>
    </xf>
    <xf numFmtId="0" fontId="0" fillId="0" borderId="17" xfId="0" applyBorder="1" applyAlignment="1">
      <alignment horizontal="left" vertical="center" wrapText="1" indent="2"/>
    </xf>
    <xf numFmtId="0" fontId="0" fillId="0" borderId="18" xfId="0" applyBorder="1" applyAlignment="1">
      <alignment horizontal="left" vertical="center" wrapText="1" indent="2"/>
    </xf>
    <xf numFmtId="0" fontId="0" fillId="0" borderId="0" xfId="0" applyAlignment="1">
      <alignment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6" fontId="0" fillId="0" borderId="16" xfId="0" applyNumberFormat="1" applyBorder="1" applyAlignment="1">
      <alignment vertical="center" wrapText="1"/>
    </xf>
    <xf numFmtId="16" fontId="0" fillId="0" borderId="18" xfId="0" applyNumberFormat="1" applyBorder="1" applyAlignment="1">
      <alignment vertical="center" wrapText="1"/>
    </xf>
    <xf numFmtId="14" fontId="0" fillId="0" borderId="16" xfId="0" applyNumberFormat="1" applyBorder="1" applyAlignment="1">
      <alignment vertical="center" wrapText="1"/>
    </xf>
    <xf numFmtId="14" fontId="0" fillId="0" borderId="18" xfId="0" applyNumberFormat="1" applyBorder="1" applyAlignment="1">
      <alignment vertical="center" wrapText="1"/>
    </xf>
    <xf numFmtId="0" fontId="0" fillId="0" borderId="16" xfId="0" applyBorder="1" applyAlignment="1">
      <alignment horizontal="left" vertical="center" wrapText="1" indent="4"/>
    </xf>
    <xf numFmtId="0" fontId="0" fillId="0" borderId="18" xfId="0" applyBorder="1" applyAlignment="1">
      <alignment horizontal="left" vertical="center" wrapText="1" indent="4"/>
    </xf>
    <xf numFmtId="0" fontId="0" fillId="0" borderId="16" xfId="0" applyBorder="1" applyAlignment="1">
      <alignment horizontal="left" vertical="center" wrapText="1" indent="6"/>
    </xf>
    <xf numFmtId="0" fontId="0" fillId="0" borderId="17" xfId="0" applyBorder="1" applyAlignment="1">
      <alignment horizontal="left" vertical="center" wrapText="1" indent="6"/>
    </xf>
    <xf numFmtId="0" fontId="0" fillId="0" borderId="18" xfId="0" applyBorder="1" applyAlignment="1">
      <alignment horizontal="left" vertical="center" wrapText="1" indent="6"/>
    </xf>
    <xf numFmtId="0" fontId="0" fillId="0" borderId="4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6" xfId="0" applyBorder="1" applyAlignment="1">
      <alignment horizontal="left" vertical="center" wrapText="1" indent="8"/>
    </xf>
    <xf numFmtId="0" fontId="0" fillId="0" borderId="17" xfId="0" applyBorder="1" applyAlignment="1">
      <alignment horizontal="left" vertical="center" wrapText="1" indent="8"/>
    </xf>
    <xf numFmtId="0" fontId="0" fillId="0" borderId="18" xfId="0" applyBorder="1" applyAlignment="1">
      <alignment horizontal="left" vertical="center" wrapText="1" indent="8"/>
    </xf>
    <xf numFmtId="0" fontId="0" fillId="0" borderId="16" xfId="0" applyBorder="1" applyAlignment="1">
      <alignment horizontal="left" vertical="center" wrapText="1" indent="10"/>
    </xf>
    <xf numFmtId="0" fontId="0" fillId="0" borderId="17" xfId="0" applyBorder="1" applyAlignment="1">
      <alignment horizontal="left" vertical="center" wrapText="1" indent="10"/>
    </xf>
    <xf numFmtId="0" fontId="0" fillId="0" borderId="18" xfId="0" applyBorder="1" applyAlignment="1">
      <alignment horizontal="left" vertical="center" wrapText="1" indent="10"/>
    </xf>
    <xf numFmtId="0" fontId="92" fillId="0" borderId="13" xfId="0" applyFont="1" applyBorder="1" applyAlignment="1">
      <alignment vertical="center" wrapText="1"/>
    </xf>
  </cellXfs>
  <cellStyles count="10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вод  2" xfId="66"/>
    <cellStyle name="Вывод" xfId="67"/>
    <cellStyle name="Вычисление" xfId="68"/>
    <cellStyle name="Hyperlink" xfId="69"/>
    <cellStyle name="Гиперссылка 2" xfId="70"/>
    <cellStyle name="Гиперссылка 2 2" xfId="71"/>
    <cellStyle name="Гиперссылка 3" xfId="72"/>
    <cellStyle name="Гиперссылка 4" xfId="73"/>
    <cellStyle name="Гиперссылка 4 2" xfId="74"/>
    <cellStyle name="Гиперссылка 4 2 2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10" xfId="86"/>
    <cellStyle name="Обычный 12" xfId="87"/>
    <cellStyle name="Обычный 12 2" xfId="88"/>
    <cellStyle name="Обычный 12 3" xfId="89"/>
    <cellStyle name="Обычный 13" xfId="90"/>
    <cellStyle name="Обычный 14" xfId="91"/>
    <cellStyle name="Обычный 2" xfId="92"/>
    <cellStyle name="Обычный 2 6" xfId="93"/>
    <cellStyle name="Обычный 2 7" xfId="94"/>
    <cellStyle name="Обычный 2_Новая инструкция1_фст" xfId="95"/>
    <cellStyle name="Обычный 3" xfId="96"/>
    <cellStyle name="Обычный 3 2" xfId="97"/>
    <cellStyle name="Обычный 3 3" xfId="98"/>
    <cellStyle name="Обычный 4" xfId="99"/>
    <cellStyle name="Обычный 5" xfId="100"/>
    <cellStyle name="Обычный 6" xfId="101"/>
    <cellStyle name="Обычный 7" xfId="102"/>
    <cellStyle name="Обычный_Мониторинг инвестиций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Стиль 1" xfId="111"/>
    <cellStyle name="Текст предупреждения" xfId="112"/>
    <cellStyle name="Comma" xfId="113"/>
    <cellStyle name="Comma [0]" xfId="114"/>
    <cellStyle name="Финансовый 2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sneft\&#1088;&#1085;-&#1102;&#1075;&#1072;&#1085;&#1089;&#1082;&#1085;&#1077;&#1092;&#1090;&#1077;&#1075;&#1072;&#1079;\&#1047;&#1043;&#1044;_&#1069;&#1080;&#1060;\&#1055;&#1069;&#1059;\&#1054;&#1042;&#1055;\02_&#1069;&#1054;&#1069;\&#1059;&#1058;&#1042;&#1057;\2019%20&#1075;\&#1056;&#1057;&#1058;_2019\6_&#1054;&#1090;&#1095;&#1077;&#1090;&#1085;&#1086;&#1089;&#1090;&#1100;_&#1045;&#1048;&#1040;&#1057;\3_&#1054;&#1090;&#1095;&#1077;&#1090;&#1099;_&#1076;&#1083;&#1103;_&#1086;&#1090;&#1087;&#1088;&#1072;&#1074;&#1082;&#1080;\30_04_&#1060;&#1072;&#1082;&#1090;_2018&#1075;\&#1042;&#1086;&#1076;&#1072;\FAS.JKH.OPEN.INFO.BALANCE.HVS(v1.0.4)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7"/>
      <sheetName val="modList05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2.7.1"/>
      <sheetName val="Форма 2.7.1"/>
      <sheetName val="Форма 1.0.1 | Форма 2.7.2"/>
      <sheetName val="Форма 2.7.2"/>
      <sheetName val="Форма 1.0.1 | Форма 2.8"/>
      <sheetName val="Форма 2.8"/>
      <sheetName val="Форма 1.0.1 | Форма 2.9"/>
      <sheetName val="Форма 2.9"/>
      <sheetName val="Форма 1.0.2"/>
      <sheetName val="Сведения об изменении"/>
      <sheetName val="Комментарии"/>
      <sheetName val="Проверка"/>
      <sheetName val="modProv"/>
      <sheetName val="modReestr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8">
        <row r="16">
          <cell r="G16" t="str">
            <v>25.03.2019</v>
          </cell>
          <cell r="H16" t="str">
            <v>25.03.2019</v>
          </cell>
        </row>
        <row r="17">
          <cell r="G17">
            <v>4335.893050000001</v>
          </cell>
          <cell r="H17">
            <v>14971.51278</v>
          </cell>
        </row>
        <row r="19">
          <cell r="G19">
            <v>0</v>
          </cell>
          <cell r="H19">
            <v>0</v>
          </cell>
        </row>
        <row r="20">
          <cell r="G20">
            <v>35859.86658546991</v>
          </cell>
          <cell r="H20">
            <v>24957.72402879847</v>
          </cell>
        </row>
        <row r="21">
          <cell r="G21">
            <v>3.1513425782294355</v>
          </cell>
          <cell r="H21">
            <v>3.135539737819127</v>
          </cell>
        </row>
        <row r="22">
          <cell r="G22">
            <v>11379.234626283498</v>
          </cell>
          <cell r="H22">
            <v>7959.62613</v>
          </cell>
        </row>
        <row r="23">
          <cell r="G23">
            <v>0</v>
          </cell>
          <cell r="H23">
            <v>207.05662958599999</v>
          </cell>
        </row>
        <row r="24">
          <cell r="G24">
            <v>5281.975632495999</v>
          </cell>
          <cell r="H24">
            <v>9640.695833806</v>
          </cell>
        </row>
        <row r="25">
          <cell r="G25">
            <v>3921.2514999999994</v>
          </cell>
          <cell r="H25">
            <v>7367.566899999999</v>
          </cell>
        </row>
        <row r="26">
          <cell r="G26">
            <v>1360.7241324959998</v>
          </cell>
          <cell r="H26">
            <v>2273.1289338059996</v>
          </cell>
        </row>
        <row r="27">
          <cell r="G27">
            <v>0</v>
          </cell>
          <cell r="H27">
            <v>3935.4027989369574</v>
          </cell>
        </row>
        <row r="28">
          <cell r="G28">
            <v>0</v>
          </cell>
          <cell r="H28">
            <v>3197.640393040933</v>
          </cell>
        </row>
        <row r="29">
          <cell r="G29">
            <v>0</v>
          </cell>
          <cell r="H29">
            <v>737.7624058960247</v>
          </cell>
        </row>
        <row r="30">
          <cell r="G30">
            <v>5074.580689999998</v>
          </cell>
          <cell r="H30">
            <v>291.63041</v>
          </cell>
        </row>
        <row r="31">
          <cell r="G31">
            <v>425.85559</v>
          </cell>
          <cell r="H31">
            <v>19574.00557000001</v>
          </cell>
        </row>
        <row r="32">
          <cell r="G32">
            <v>592.3178700000001</v>
          </cell>
          <cell r="H32">
            <v>11149.88741046093</v>
          </cell>
        </row>
        <row r="33">
          <cell r="G33">
            <v>340.40824000000003</v>
          </cell>
          <cell r="H33">
            <v>0</v>
          </cell>
        </row>
        <row r="34">
          <cell r="G34">
            <v>251.90963</v>
          </cell>
          <cell r="H34">
            <v>11149.88741046093</v>
          </cell>
        </row>
        <row r="35">
          <cell r="H35">
            <v>27805.200908556</v>
          </cell>
        </row>
        <row r="42">
          <cell r="G42">
            <v>9108.173862155674</v>
          </cell>
          <cell r="H42">
            <v>13930.844531588235</v>
          </cell>
        </row>
        <row r="45">
          <cell r="G45">
            <v>55</v>
          </cell>
          <cell r="H45">
            <v>0</v>
          </cell>
        </row>
        <row r="46">
          <cell r="G46">
            <v>365.71307707698384</v>
          </cell>
          <cell r="H46">
            <v>79.93192062279458</v>
          </cell>
        </row>
        <row r="47">
          <cell r="G47">
            <v>860.66068</v>
          </cell>
          <cell r="H47">
            <v>1359.5026607566463</v>
          </cell>
        </row>
        <row r="48">
          <cell r="G48">
            <v>999.151</v>
          </cell>
          <cell r="H48">
            <v>8.007</v>
          </cell>
        </row>
        <row r="49">
          <cell r="G49">
            <v>5964.001404000001</v>
          </cell>
          <cell r="H49">
            <v>5317.342</v>
          </cell>
        </row>
        <row r="50">
          <cell r="G50">
            <v>863.647701078689</v>
          </cell>
          <cell r="H50">
            <v>5324.5</v>
          </cell>
        </row>
        <row r="51">
          <cell r="H51">
            <v>286.98855020879455</v>
          </cell>
        </row>
        <row r="52">
          <cell r="G52">
            <v>0</v>
          </cell>
          <cell r="H52">
            <v>1554.5724</v>
          </cell>
        </row>
        <row r="54">
          <cell r="G54">
            <v>44.532111</v>
          </cell>
          <cell r="H54">
            <v>90.78971999999885</v>
          </cell>
        </row>
        <row r="63">
          <cell r="G63">
            <v>7170.446</v>
          </cell>
          <cell r="H63">
            <v>3960.0129999999995</v>
          </cell>
        </row>
        <row r="66">
          <cell r="G66">
            <v>7170.446</v>
          </cell>
        </row>
        <row r="68">
          <cell r="H68">
            <v>14.553</v>
          </cell>
        </row>
        <row r="70">
          <cell r="H70">
            <v>13</v>
          </cell>
        </row>
        <row r="71">
          <cell r="G71">
            <v>1.5869632971621985</v>
          </cell>
        </row>
        <row r="72">
          <cell r="H72">
            <v>83.62384163890371</v>
          </cell>
        </row>
        <row r="73">
          <cell r="G73">
            <v>0</v>
          </cell>
          <cell r="H73">
            <v>16.376158361096294</v>
          </cell>
        </row>
        <row r="74">
          <cell r="H74">
            <v>19.23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ungjsc.com/" TargetMode="Externa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yungjsc.com/info4/pr4_23-12-16.pdf" TargetMode="Externa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zakupki.gov.ru/223/clause/public/download/download.html?id=961579" TargetMode="External" /><Relationship Id="rId2" Type="http://schemas.openxmlformats.org/officeDocument/2006/relationships/hyperlink" Target="http://zakupki.gov.ru/223/plan/public/plan/info/positions.html?planId=372535&amp;planInfoId=2414729&amp;versioned=true&amp;activeTab=4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EAKlishchenko@ung.rosneft.ru" TargetMode="External" /><Relationship Id="rId2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oorn-ung@ung.rosneft.ru" TargetMode="External" /><Relationship Id="rId2" Type="http://schemas.openxmlformats.org/officeDocument/2006/relationships/hyperlink" Target="http://www.yungjsc.com/" TargetMode="Externa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s://eias.fstrf.ru/disclo/get_file?p_guid=f0f44cba-b81f-418c-a275-b75564e09181" TargetMode="External" /><Relationship Id="rId2" Type="http://schemas.openxmlformats.org/officeDocument/2006/relationships/printerSettings" Target="../printerSettings/printerSettings1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s://portal.eias.ru/Portal/DownloadPage.aspx?type=12&amp;guid=0859088f-61fe-47ff-bf4a-01996d860a8a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s://zakupki.gov.ru/223/clause/public/order-clause/info/documents.html?clauseId=12703&amp;clauseInfoId=366984&amp;versioned=&amp;activeTab=1&amp;epz=true" TargetMode="External" /><Relationship Id="rId2" Type="http://schemas.openxmlformats.org/officeDocument/2006/relationships/hyperlink" Target="http://zakupki.gov.ru/epz/order/extendedsearch/results.html?morphology=on&amp;openMode=USE_DEFAULT_PARAMS&amp;pageNumber=1&amp;sortDirection=false&amp;recordsPerPage=_10&amp;showLotsInfoHidden=false&amp;fz44=on&amp;fz223=on&amp;ppRf615=on&amp;af=on&amp;ca=on&amp;pc=on&amp;pa=on&amp;currencyIdGeneral=-1&amp;cus" TargetMode="External" /><Relationship Id="rId3" Type="http://schemas.openxmlformats.org/officeDocument/2006/relationships/hyperlink" Target="http://zakupki.gov.ru/epz/order/extendedsearch/results.html?morphology=on&amp;openMode=USE_DEFAULT_PARAMS&amp;pageNumber=1&amp;sortDirection=false&amp;recordsPerPage=_10&amp;showLotsInfoHidden=false&amp;fz44=on&amp;fz223=on&amp;ppRf615=on&amp;af=on&amp;ca=on&amp;pc=on&amp;pa=on&amp;currencyIdGeneral=-1&amp;cus" TargetMode="External" /><Relationship Id="rId4" Type="http://schemas.openxmlformats.org/officeDocument/2006/relationships/printerSettings" Target="../printerSettings/printerSettings1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http://eias.admhmao.ru/disclo/get_file?p_guid=352df4e0-2f12-4c70-91b7-1174b8a1502a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5">
      <selection activeCell="A17" sqref="A17:B17"/>
    </sheetView>
  </sheetViews>
  <sheetFormatPr defaultColWidth="9.140625" defaultRowHeight="15"/>
  <cols>
    <col min="1" max="1" width="13.57421875" style="2" customWidth="1"/>
    <col min="2" max="2" width="38.00390625" style="2" customWidth="1"/>
    <col min="3" max="3" width="16.7109375" style="2" customWidth="1"/>
    <col min="4" max="4" width="37.28125" style="2" customWidth="1"/>
  </cols>
  <sheetData>
    <row r="1" spans="1:4" s="10" customFormat="1" ht="60">
      <c r="A1" s="2"/>
      <c r="B1" s="2"/>
      <c r="C1" s="2"/>
      <c r="D1" s="42" t="s">
        <v>174</v>
      </c>
    </row>
    <row r="2" spans="1:4" s="10" customFormat="1" ht="15">
      <c r="A2" s="2"/>
      <c r="B2" s="2"/>
      <c r="C2" s="2"/>
      <c r="D2" s="2"/>
    </row>
    <row r="3" spans="1:4" ht="48" customHeight="1">
      <c r="A3" s="188" t="s">
        <v>173</v>
      </c>
      <c r="B3" s="198"/>
      <c r="C3" s="198"/>
      <c r="D3" s="198"/>
    </row>
    <row r="4" spans="1:4" ht="32.25" customHeight="1">
      <c r="A4" s="182" t="s">
        <v>1</v>
      </c>
      <c r="B4" s="183"/>
      <c r="C4" s="181" t="s">
        <v>2</v>
      </c>
      <c r="D4" s="181"/>
    </row>
    <row r="5" spans="1:4" ht="32.25" customHeight="1">
      <c r="A5" s="182" t="s">
        <v>3</v>
      </c>
      <c r="B5" s="183"/>
      <c r="C5" s="182" t="s">
        <v>23</v>
      </c>
      <c r="D5" s="183"/>
    </row>
    <row r="6" spans="1:4" ht="14.25" customHeight="1">
      <c r="A6" s="199" t="s">
        <v>7</v>
      </c>
      <c r="B6" s="200"/>
      <c r="C6" s="193" t="s">
        <v>11</v>
      </c>
      <c r="D6" s="194"/>
    </row>
    <row r="7" spans="1:4" ht="63.75" customHeight="1">
      <c r="A7" s="201"/>
      <c r="B7" s="202"/>
      <c r="C7" s="182" t="s">
        <v>12</v>
      </c>
      <c r="D7" s="183"/>
    </row>
    <row r="8" spans="1:4" ht="51" customHeight="1">
      <c r="A8" s="189" t="s">
        <v>4</v>
      </c>
      <c r="B8" s="189"/>
      <c r="C8" s="182" t="s">
        <v>13</v>
      </c>
      <c r="D8" s="183"/>
    </row>
    <row r="9" spans="1:4" ht="39" customHeight="1">
      <c r="A9" s="182" t="s">
        <v>5</v>
      </c>
      <c r="B9" s="183"/>
      <c r="C9" s="182" t="s">
        <v>22</v>
      </c>
      <c r="D9" s="183"/>
    </row>
    <row r="10" spans="1:4" ht="15" customHeight="1">
      <c r="A10" s="182" t="s">
        <v>8</v>
      </c>
      <c r="B10" s="183"/>
      <c r="C10" s="182" t="s">
        <v>37</v>
      </c>
      <c r="D10" s="183"/>
    </row>
    <row r="11" spans="1:4" s="10" customFormat="1" ht="30" customHeight="1">
      <c r="A11" s="182" t="s">
        <v>116</v>
      </c>
      <c r="B11" s="183"/>
      <c r="C11" s="197" t="s">
        <v>117</v>
      </c>
      <c r="D11" s="183"/>
    </row>
    <row r="12" spans="1:4" ht="15">
      <c r="A12" s="189" t="s">
        <v>9</v>
      </c>
      <c r="B12" s="189"/>
      <c r="C12" s="197"/>
      <c r="D12" s="183"/>
    </row>
    <row r="13" spans="1:4" ht="61.5" customHeight="1">
      <c r="A13" s="182" t="s">
        <v>10</v>
      </c>
      <c r="B13" s="183"/>
      <c r="C13" s="195" t="s">
        <v>17</v>
      </c>
      <c r="D13" s="196"/>
    </row>
    <row r="14" spans="1:4" ht="27.75" customHeight="1">
      <c r="A14" s="182" t="s">
        <v>6</v>
      </c>
      <c r="B14" s="183"/>
      <c r="C14" s="195" t="s">
        <v>21</v>
      </c>
      <c r="D14" s="196"/>
    </row>
    <row r="15" spans="1:4" ht="30.75" customHeight="1">
      <c r="A15" s="182" t="s">
        <v>14</v>
      </c>
      <c r="B15" s="183"/>
      <c r="C15" s="182">
        <v>0.8</v>
      </c>
      <c r="D15" s="183"/>
    </row>
    <row r="16" spans="3:4" ht="30.75" customHeight="1" hidden="1">
      <c r="C16" s="182"/>
      <c r="D16" s="183"/>
    </row>
    <row r="17" spans="1:4" ht="30.75" customHeight="1">
      <c r="A17" s="182" t="s">
        <v>15</v>
      </c>
      <c r="B17" s="183"/>
      <c r="C17" s="182" t="s">
        <v>18</v>
      </c>
      <c r="D17" s="183"/>
    </row>
    <row r="18" spans="1:4" ht="30.75" customHeight="1">
      <c r="A18" s="182" t="s">
        <v>16</v>
      </c>
      <c r="B18" s="183"/>
      <c r="C18" s="182">
        <v>3</v>
      </c>
      <c r="D18" s="183"/>
    </row>
    <row r="21" spans="1:5" ht="43.5" customHeight="1">
      <c r="A21" s="188" t="s">
        <v>119</v>
      </c>
      <c r="B21" s="188"/>
      <c r="C21" s="188"/>
      <c r="D21" s="188"/>
      <c r="E21" s="3"/>
    </row>
    <row r="22" spans="1:5" ht="30" customHeight="1">
      <c r="A22" s="181" t="s">
        <v>120</v>
      </c>
      <c r="B22" s="181"/>
      <c r="C22" s="182" t="s">
        <v>0</v>
      </c>
      <c r="D22" s="183"/>
      <c r="E22" s="3"/>
    </row>
    <row r="23" spans="1:4" ht="28.5" customHeight="1">
      <c r="A23" s="182" t="s">
        <v>121</v>
      </c>
      <c r="B23" s="183"/>
      <c r="C23" s="182" t="s">
        <v>208</v>
      </c>
      <c r="D23" s="183"/>
    </row>
    <row r="24" spans="1:4" ht="15">
      <c r="A24" s="190" t="s">
        <v>189</v>
      </c>
      <c r="B24" s="190"/>
      <c r="C24" s="191"/>
      <c r="D24" s="192"/>
    </row>
    <row r="25" spans="1:4" ht="39.75" customHeight="1">
      <c r="A25" s="186" t="s">
        <v>182</v>
      </c>
      <c r="B25" s="187"/>
      <c r="C25" s="184">
        <v>14.76</v>
      </c>
      <c r="D25" s="185"/>
    </row>
    <row r="26" spans="1:4" s="10" customFormat="1" ht="43.5" customHeight="1">
      <c r="A26" s="186" t="s">
        <v>183</v>
      </c>
      <c r="B26" s="187"/>
      <c r="C26" s="184">
        <v>11.27</v>
      </c>
      <c r="D26" s="185"/>
    </row>
    <row r="27" spans="1:4" s="10" customFormat="1" ht="43.5" customHeight="1">
      <c r="A27" s="186" t="s">
        <v>184</v>
      </c>
      <c r="B27" s="187"/>
      <c r="C27" s="184">
        <v>10.07</v>
      </c>
      <c r="D27" s="185"/>
    </row>
    <row r="28" spans="1:4" s="10" customFormat="1" ht="43.5" customHeight="1">
      <c r="A28" s="186" t="s">
        <v>185</v>
      </c>
      <c r="B28" s="187"/>
      <c r="C28" s="184">
        <v>10.07</v>
      </c>
      <c r="D28" s="185"/>
    </row>
    <row r="29" spans="1:4" s="10" customFormat="1" ht="43.5" customHeight="1">
      <c r="A29" s="186" t="s">
        <v>186</v>
      </c>
      <c r="B29" s="187"/>
      <c r="C29" s="184">
        <v>10.07</v>
      </c>
      <c r="D29" s="185"/>
    </row>
    <row r="30" spans="1:4" ht="15" customHeight="1">
      <c r="A30" s="189" t="s">
        <v>190</v>
      </c>
      <c r="B30" s="189"/>
      <c r="C30" s="182" t="s">
        <v>187</v>
      </c>
      <c r="D30" s="183"/>
    </row>
    <row r="31" spans="1:4" ht="92.25" customHeight="1">
      <c r="A31" s="181" t="s">
        <v>122</v>
      </c>
      <c r="B31" s="181"/>
      <c r="C31" s="182" t="s">
        <v>188</v>
      </c>
      <c r="D31" s="183"/>
    </row>
  </sheetData>
  <sheetProtection/>
  <mergeCells count="50">
    <mergeCell ref="A8:B8"/>
    <mergeCell ref="C8:D8"/>
    <mergeCell ref="A10:B10"/>
    <mergeCell ref="A14:B14"/>
    <mergeCell ref="C15:D15"/>
    <mergeCell ref="C16:D16"/>
    <mergeCell ref="A9:B9"/>
    <mergeCell ref="C9:D9"/>
    <mergeCell ref="C10:D10"/>
    <mergeCell ref="C14:D14"/>
    <mergeCell ref="C11:D11"/>
    <mergeCell ref="A11:B11"/>
    <mergeCell ref="A3:D3"/>
    <mergeCell ref="A4:B4"/>
    <mergeCell ref="C4:D4"/>
    <mergeCell ref="A12:B12"/>
    <mergeCell ref="C12:D12"/>
    <mergeCell ref="C5:D5"/>
    <mergeCell ref="C7:D7"/>
    <mergeCell ref="A6:B7"/>
    <mergeCell ref="C6:D6"/>
    <mergeCell ref="A5:B5"/>
    <mergeCell ref="A23:B23"/>
    <mergeCell ref="C23:D23"/>
    <mergeCell ref="A22:B22"/>
    <mergeCell ref="A25:B25"/>
    <mergeCell ref="C13:D13"/>
    <mergeCell ref="A13:B13"/>
    <mergeCell ref="A18:B18"/>
    <mergeCell ref="A17:B17"/>
    <mergeCell ref="A21:D21"/>
    <mergeCell ref="A15:B15"/>
    <mergeCell ref="A30:B30"/>
    <mergeCell ref="C30:D30"/>
    <mergeCell ref="A24:B24"/>
    <mergeCell ref="C24:D24"/>
    <mergeCell ref="A28:B28"/>
    <mergeCell ref="A29:B29"/>
    <mergeCell ref="C26:D26"/>
    <mergeCell ref="A26:B26"/>
    <mergeCell ref="A31:B31"/>
    <mergeCell ref="C31:D31"/>
    <mergeCell ref="C17:D17"/>
    <mergeCell ref="C18:D18"/>
    <mergeCell ref="C28:D28"/>
    <mergeCell ref="C29:D29"/>
    <mergeCell ref="C22:D22"/>
    <mergeCell ref="A27:B27"/>
    <mergeCell ref="C25:D25"/>
    <mergeCell ref="C27:D27"/>
  </mergeCells>
  <hyperlinks>
    <hyperlink ref="C11" r:id="rId1" display="http://www.yungjsc.com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7" sqref="A17:B17"/>
    </sheetView>
  </sheetViews>
  <sheetFormatPr defaultColWidth="9.140625" defaultRowHeight="15"/>
  <cols>
    <col min="1" max="1" width="72.421875" style="0" customWidth="1"/>
    <col min="2" max="2" width="30.421875" style="0" customWidth="1"/>
  </cols>
  <sheetData>
    <row r="1" ht="15.75">
      <c r="A1" s="36" t="s">
        <v>75</v>
      </c>
    </row>
    <row r="2" ht="15.75">
      <c r="A2" s="36" t="s">
        <v>76</v>
      </c>
    </row>
    <row r="3" ht="15.75">
      <c r="A3" s="36" t="s">
        <v>77</v>
      </c>
    </row>
    <row r="4" ht="15.75">
      <c r="A4" s="36" t="s">
        <v>78</v>
      </c>
    </row>
    <row r="5" ht="15.75">
      <c r="A5" s="36" t="s">
        <v>79</v>
      </c>
    </row>
    <row r="6" ht="15.75" thickBot="1">
      <c r="A6" s="24"/>
    </row>
    <row r="7" spans="1:2" ht="67.5" customHeight="1">
      <c r="A7" s="30" t="s">
        <v>80</v>
      </c>
      <c r="B7" s="213" t="s">
        <v>112</v>
      </c>
    </row>
    <row r="8" spans="1:2" ht="15.75" thickBot="1">
      <c r="A8" s="32" t="s">
        <v>81</v>
      </c>
      <c r="B8" s="214"/>
    </row>
    <row r="9" spans="1:2" ht="15">
      <c r="A9" s="31" t="s">
        <v>82</v>
      </c>
      <c r="B9" s="214"/>
    </row>
    <row r="10" spans="1:2" ht="15.75" thickBot="1">
      <c r="A10" s="32" t="s">
        <v>83</v>
      </c>
      <c r="B10" s="214"/>
    </row>
    <row r="11" spans="1:2" ht="15">
      <c r="A11" s="31" t="s">
        <v>84</v>
      </c>
      <c r="B11" s="214"/>
    </row>
    <row r="12" spans="1:2" ht="15">
      <c r="A12" s="31" t="s">
        <v>85</v>
      </c>
      <c r="B12" s="214"/>
    </row>
    <row r="13" spans="1:2" ht="15">
      <c r="A13" s="31" t="s">
        <v>86</v>
      </c>
      <c r="B13" s="214"/>
    </row>
    <row r="14" spans="1:2" ht="15.75" thickBot="1">
      <c r="A14" s="32" t="s">
        <v>87</v>
      </c>
      <c r="B14" s="214"/>
    </row>
    <row r="15" spans="1:2" ht="15">
      <c r="A15" s="31" t="s">
        <v>88</v>
      </c>
      <c r="B15" s="214"/>
    </row>
    <row r="16" spans="1:2" ht="15.75" thickBot="1">
      <c r="A16" s="32" t="s">
        <v>89</v>
      </c>
      <c r="B16" s="215"/>
    </row>
    <row r="17" ht="15">
      <c r="A17" s="24"/>
    </row>
  </sheetData>
  <sheetProtection/>
  <mergeCells count="1">
    <mergeCell ref="B7:B1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F280"/>
  <sheetViews>
    <sheetView zoomScale="85" zoomScaleNormal="85" zoomScalePageLayoutView="0" workbookViewId="0" topLeftCell="A1">
      <selection activeCell="A17" sqref="A17:B17"/>
    </sheetView>
  </sheetViews>
  <sheetFormatPr defaultColWidth="9.140625" defaultRowHeight="15"/>
  <cols>
    <col min="1" max="1" width="57.28125" style="11" customWidth="1"/>
    <col min="2" max="2" width="51.28125" style="9" customWidth="1"/>
    <col min="3" max="3" width="14.421875" style="1" customWidth="1"/>
    <col min="4" max="4" width="12.8515625" style="1" customWidth="1"/>
    <col min="5" max="5" width="10.8515625" style="1" customWidth="1"/>
    <col min="6" max="16384" width="9.140625" style="1" customWidth="1"/>
  </cols>
  <sheetData>
    <row r="1" spans="1:6" ht="57.75" customHeight="1" thickBot="1">
      <c r="A1" s="188" t="s">
        <v>166</v>
      </c>
      <c r="B1" s="198"/>
      <c r="C1" s="4"/>
      <c r="D1" s="4"/>
      <c r="E1" s="4"/>
      <c r="F1" s="4"/>
    </row>
    <row r="2" spans="1:2" ht="65.25" customHeight="1" thickBot="1">
      <c r="A2" s="13" t="s">
        <v>19</v>
      </c>
      <c r="B2" s="12" t="s">
        <v>28</v>
      </c>
    </row>
    <row r="3" ht="15">
      <c r="B3" s="6"/>
    </row>
    <row r="4" ht="15">
      <c r="B4" s="6"/>
    </row>
    <row r="5" ht="15">
      <c r="B5" s="6"/>
    </row>
    <row r="6" ht="15">
      <c r="B6" s="6"/>
    </row>
    <row r="7" ht="15">
      <c r="B7" s="6"/>
    </row>
    <row r="8" ht="15">
      <c r="B8" s="6"/>
    </row>
    <row r="9" ht="15">
      <c r="B9" s="6"/>
    </row>
    <row r="10" ht="15">
      <c r="B10" s="6"/>
    </row>
    <row r="11" ht="15">
      <c r="B11" s="6"/>
    </row>
    <row r="12" ht="15">
      <c r="B12" s="6"/>
    </row>
    <row r="13" ht="16.5" customHeight="1">
      <c r="B13" s="6"/>
    </row>
    <row r="14" ht="21" customHeight="1">
      <c r="B14" s="6"/>
    </row>
    <row r="15" ht="15">
      <c r="B15" s="6"/>
    </row>
    <row r="16" ht="30.75" customHeight="1">
      <c r="B16" s="6"/>
    </row>
    <row r="17" ht="15">
      <c r="B17" s="6"/>
    </row>
    <row r="18" ht="15">
      <c r="B18" s="6"/>
    </row>
    <row r="19" ht="15">
      <c r="B19" s="6"/>
    </row>
    <row r="20" ht="15">
      <c r="B20" s="6"/>
    </row>
    <row r="21" ht="15">
      <c r="B21" s="6"/>
    </row>
    <row r="22" ht="15">
      <c r="B22" s="6"/>
    </row>
    <row r="23" ht="15">
      <c r="B23" s="6"/>
    </row>
    <row r="24" ht="15">
      <c r="B24" s="6"/>
    </row>
    <row r="25" ht="15">
      <c r="B25" s="6"/>
    </row>
    <row r="26" ht="62.25" customHeight="1">
      <c r="B26" s="6"/>
    </row>
    <row r="27" ht="15">
      <c r="B27" s="7"/>
    </row>
    <row r="28" ht="15">
      <c r="B28" s="7"/>
    </row>
    <row r="29" ht="15">
      <c r="B29" s="7"/>
    </row>
    <row r="30" ht="15">
      <c r="B30" s="5"/>
    </row>
    <row r="31" ht="15">
      <c r="B31" s="8"/>
    </row>
    <row r="32" ht="15">
      <c r="B32" s="8"/>
    </row>
    <row r="33" ht="15">
      <c r="B33" s="6"/>
    </row>
    <row r="34" ht="15">
      <c r="B34" s="6"/>
    </row>
    <row r="35" ht="15">
      <c r="B35" s="6"/>
    </row>
    <row r="36" ht="15">
      <c r="B36" s="7"/>
    </row>
    <row r="37" ht="15">
      <c r="B37" s="7"/>
    </row>
    <row r="38" ht="15">
      <c r="B38" s="7"/>
    </row>
    <row r="39" ht="15">
      <c r="B39" s="5"/>
    </row>
    <row r="40" ht="15">
      <c r="B40" s="8"/>
    </row>
    <row r="41" ht="15">
      <c r="B41" s="7"/>
    </row>
    <row r="42" ht="15">
      <c r="B42" s="7"/>
    </row>
    <row r="43" ht="15">
      <c r="B43" s="7"/>
    </row>
    <row r="44" ht="15">
      <c r="B44" s="5"/>
    </row>
    <row r="45" ht="15">
      <c r="B45" s="5"/>
    </row>
    <row r="46" ht="15">
      <c r="B46" s="5"/>
    </row>
    <row r="47" ht="15">
      <c r="B47" s="5"/>
    </row>
    <row r="48" ht="15">
      <c r="B48" s="5"/>
    </row>
    <row r="49" ht="15">
      <c r="B49" s="5"/>
    </row>
    <row r="50" ht="15">
      <c r="B50" s="5"/>
    </row>
    <row r="51" ht="15">
      <c r="B51" s="5"/>
    </row>
    <row r="52" ht="15">
      <c r="B52" s="5"/>
    </row>
    <row r="53" ht="15">
      <c r="B53" s="5"/>
    </row>
    <row r="54" ht="15">
      <c r="B54" s="5"/>
    </row>
    <row r="55" ht="15">
      <c r="B55" s="5"/>
    </row>
    <row r="56" ht="15">
      <c r="B56" s="7"/>
    </row>
    <row r="57" ht="15">
      <c r="B57" s="7"/>
    </row>
    <row r="58" ht="15">
      <c r="B58" s="7"/>
    </row>
    <row r="59" ht="15">
      <c r="B59" s="5"/>
    </row>
    <row r="60" ht="15">
      <c r="B60" s="5"/>
    </row>
    <row r="61" ht="15">
      <c r="B61" s="5"/>
    </row>
    <row r="62" ht="15">
      <c r="B62" s="5"/>
    </row>
    <row r="63" ht="15">
      <c r="B63" s="5"/>
    </row>
    <row r="64" ht="15">
      <c r="B64" s="5"/>
    </row>
    <row r="65" ht="15">
      <c r="B65" s="5"/>
    </row>
    <row r="66" ht="15">
      <c r="B66" s="5"/>
    </row>
    <row r="67" ht="15">
      <c r="B67" s="5"/>
    </row>
    <row r="68" ht="15">
      <c r="B68" s="5"/>
    </row>
    <row r="69" ht="15">
      <c r="B69" s="5"/>
    </row>
    <row r="70" ht="15">
      <c r="B70" s="5"/>
    </row>
    <row r="71" ht="15">
      <c r="B71" s="5"/>
    </row>
    <row r="72" ht="15">
      <c r="B72" s="5"/>
    </row>
    <row r="73" ht="15">
      <c r="B73" s="5"/>
    </row>
    <row r="74" ht="15">
      <c r="B74" s="5"/>
    </row>
    <row r="75" ht="15">
      <c r="B75" s="5"/>
    </row>
    <row r="76" ht="15">
      <c r="B76" s="5"/>
    </row>
    <row r="77" ht="15">
      <c r="B77" s="5"/>
    </row>
    <row r="78" ht="15">
      <c r="B78" s="5"/>
    </row>
    <row r="79" ht="15">
      <c r="B79" s="5"/>
    </row>
    <row r="80" ht="15">
      <c r="B80" s="8"/>
    </row>
    <row r="81" ht="15">
      <c r="B81" s="8"/>
    </row>
    <row r="82" ht="15">
      <c r="B82" s="5"/>
    </row>
    <row r="83" ht="15">
      <c r="B83" s="5"/>
    </row>
    <row r="84" ht="15">
      <c r="B84" s="8"/>
    </row>
    <row r="85" ht="15">
      <c r="B85" s="5"/>
    </row>
    <row r="86" ht="15">
      <c r="B86" s="5"/>
    </row>
    <row r="87" ht="15">
      <c r="B87" s="5"/>
    </row>
    <row r="88" ht="15">
      <c r="B88" s="5"/>
    </row>
    <row r="89" ht="15">
      <c r="B89" s="5"/>
    </row>
    <row r="90" ht="15">
      <c r="B90" s="5"/>
    </row>
    <row r="91" ht="15">
      <c r="B91" s="5"/>
    </row>
    <row r="92" ht="15">
      <c r="B92" s="5"/>
    </row>
    <row r="93" ht="15">
      <c r="B93" s="5"/>
    </row>
    <row r="94" ht="15">
      <c r="B94" s="8"/>
    </row>
    <row r="95" ht="15">
      <c r="B95" s="8"/>
    </row>
    <row r="96" ht="15">
      <c r="B96" s="5"/>
    </row>
    <row r="97" ht="15">
      <c r="B97" s="8"/>
    </row>
    <row r="98" ht="15">
      <c r="B98" s="5"/>
    </row>
    <row r="99" ht="15">
      <c r="B99" s="6"/>
    </row>
    <row r="100" ht="15">
      <c r="B100" s="6"/>
    </row>
    <row r="101" ht="15">
      <c r="B101" s="6"/>
    </row>
    <row r="102" ht="15">
      <c r="B102" s="5"/>
    </row>
    <row r="103" ht="15">
      <c r="B103" s="5"/>
    </row>
    <row r="104" ht="15">
      <c r="B104" s="7"/>
    </row>
    <row r="105" ht="15">
      <c r="B105" s="7"/>
    </row>
    <row r="106" ht="15">
      <c r="B106" s="7"/>
    </row>
    <row r="107" ht="15">
      <c r="B107" s="7"/>
    </row>
    <row r="108" ht="15">
      <c r="B108" s="7"/>
    </row>
    <row r="109" ht="15">
      <c r="B109" s="7"/>
    </row>
    <row r="110" ht="15">
      <c r="B110" s="5"/>
    </row>
    <row r="111" ht="15">
      <c r="B111" s="8"/>
    </row>
    <row r="112" ht="15">
      <c r="B112" s="6"/>
    </row>
    <row r="113" ht="15">
      <c r="B113" s="6"/>
    </row>
    <row r="114" ht="15">
      <c r="B114" s="6"/>
    </row>
    <row r="115" ht="15">
      <c r="B115" s="5"/>
    </row>
    <row r="116" ht="15">
      <c r="B116" s="6"/>
    </row>
    <row r="117" ht="24.75" customHeight="1">
      <c r="B117" s="6"/>
    </row>
    <row r="118" ht="15">
      <c r="B118" s="6"/>
    </row>
    <row r="119" ht="15.75" customHeight="1">
      <c r="B119" s="6"/>
    </row>
    <row r="120" ht="15">
      <c r="B120" s="6"/>
    </row>
    <row r="121" ht="15">
      <c r="B121" s="6"/>
    </row>
    <row r="122" ht="15">
      <c r="B122" s="6"/>
    </row>
    <row r="123" ht="15">
      <c r="B123" s="6"/>
    </row>
    <row r="124" ht="15">
      <c r="B124" s="6"/>
    </row>
    <row r="125" ht="15">
      <c r="B125" s="6"/>
    </row>
    <row r="126" ht="15">
      <c r="B126" s="6"/>
    </row>
    <row r="127" ht="15">
      <c r="B127" s="6"/>
    </row>
    <row r="128" ht="15">
      <c r="B128" s="6"/>
    </row>
    <row r="129" ht="15">
      <c r="B129" s="6"/>
    </row>
    <row r="130" ht="15">
      <c r="B130" s="6"/>
    </row>
    <row r="131" ht="15">
      <c r="B131" s="5"/>
    </row>
    <row r="132" ht="15">
      <c r="B132" s="7"/>
    </row>
    <row r="133" ht="15">
      <c r="B133" s="7"/>
    </row>
    <row r="134" ht="15">
      <c r="B134" s="7"/>
    </row>
    <row r="135" ht="15">
      <c r="B135" s="7"/>
    </row>
    <row r="136" ht="15">
      <c r="B136" s="7"/>
    </row>
    <row r="137" ht="15">
      <c r="B137" s="7"/>
    </row>
    <row r="138" ht="15">
      <c r="B138" s="5"/>
    </row>
    <row r="139" ht="15">
      <c r="B139" s="5"/>
    </row>
    <row r="140" ht="15">
      <c r="B140" s="5"/>
    </row>
    <row r="141" ht="15">
      <c r="B141" s="5"/>
    </row>
    <row r="142" ht="15">
      <c r="B142" s="5"/>
    </row>
    <row r="143" ht="15">
      <c r="B143" s="5"/>
    </row>
    <row r="144" ht="15">
      <c r="B144" s="8"/>
    </row>
    <row r="145" ht="15">
      <c r="B145" s="7"/>
    </row>
    <row r="146" ht="15">
      <c r="B146" s="7"/>
    </row>
    <row r="147" ht="15">
      <c r="B147" s="7"/>
    </row>
    <row r="148" ht="15">
      <c r="B148" s="7"/>
    </row>
    <row r="149" ht="15">
      <c r="B149" s="8"/>
    </row>
    <row r="150" ht="15">
      <c r="B150" s="8"/>
    </row>
    <row r="151" ht="15">
      <c r="B151" s="8"/>
    </row>
    <row r="152" ht="15">
      <c r="B152" s="7"/>
    </row>
    <row r="153" ht="15">
      <c r="B153" s="7"/>
    </row>
    <row r="154" ht="15">
      <c r="B154" s="7"/>
    </row>
    <row r="155" ht="15">
      <c r="B155" s="7"/>
    </row>
    <row r="156" ht="15">
      <c r="B156" s="7"/>
    </row>
    <row r="157" ht="15">
      <c r="B157" s="7"/>
    </row>
    <row r="158" ht="15">
      <c r="B158" s="7"/>
    </row>
    <row r="159" ht="15">
      <c r="B159" s="7"/>
    </row>
    <row r="160" ht="15">
      <c r="B160" s="7"/>
    </row>
    <row r="161" ht="15">
      <c r="B161" s="7"/>
    </row>
    <row r="162" ht="15">
      <c r="B162" s="8"/>
    </row>
    <row r="163" ht="15">
      <c r="B163" s="8"/>
    </row>
    <row r="164" ht="15">
      <c r="B164" s="5"/>
    </row>
    <row r="165" ht="15">
      <c r="B165" s="5"/>
    </row>
    <row r="166" ht="15">
      <c r="B166" s="5"/>
    </row>
    <row r="167" ht="15">
      <c r="B167" s="8"/>
    </row>
    <row r="168" ht="15">
      <c r="B168" s="7"/>
    </row>
    <row r="169" ht="15">
      <c r="B169" s="7"/>
    </row>
    <row r="170" ht="15">
      <c r="B170" s="7"/>
    </row>
    <row r="171" ht="15">
      <c r="B171" s="8"/>
    </row>
    <row r="172" ht="15">
      <c r="B172" s="5"/>
    </row>
    <row r="173" ht="15">
      <c r="B173" s="5"/>
    </row>
    <row r="174" ht="15">
      <c r="B174" s="6"/>
    </row>
    <row r="175" ht="15">
      <c r="B175" s="6"/>
    </row>
    <row r="176" ht="15">
      <c r="B176" s="6"/>
    </row>
    <row r="177" ht="15">
      <c r="B177" s="6"/>
    </row>
    <row r="178" ht="15">
      <c r="B178" s="6"/>
    </row>
    <row r="179" ht="15">
      <c r="B179" s="6"/>
    </row>
    <row r="180" ht="54" customHeight="1">
      <c r="B180" s="6"/>
    </row>
    <row r="181" ht="15">
      <c r="B181" s="5"/>
    </row>
    <row r="182" ht="15">
      <c r="B182" s="7"/>
    </row>
    <row r="183" ht="15">
      <c r="B183" s="7"/>
    </row>
    <row r="184" ht="15">
      <c r="B184" s="7"/>
    </row>
    <row r="185" ht="15">
      <c r="B185" s="7"/>
    </row>
    <row r="186" ht="15">
      <c r="B186" s="7"/>
    </row>
    <row r="187" ht="15">
      <c r="B187" s="7"/>
    </row>
    <row r="188" ht="15">
      <c r="B188" s="7"/>
    </row>
    <row r="189" ht="15">
      <c r="B189" s="7"/>
    </row>
    <row r="190" ht="15">
      <c r="B190" s="5"/>
    </row>
    <row r="191" ht="15">
      <c r="B191" s="5"/>
    </row>
    <row r="192" ht="15">
      <c r="B192" s="5"/>
    </row>
    <row r="193" ht="15">
      <c r="B193" s="5"/>
    </row>
    <row r="194" ht="15">
      <c r="B194" s="5"/>
    </row>
    <row r="195" ht="15">
      <c r="B195" s="5"/>
    </row>
    <row r="196" ht="15">
      <c r="B196" s="5"/>
    </row>
    <row r="197" ht="15">
      <c r="B197" s="5"/>
    </row>
    <row r="198" ht="15">
      <c r="B198" s="5"/>
    </row>
    <row r="199" ht="15">
      <c r="B199" s="5"/>
    </row>
    <row r="200" ht="15">
      <c r="B200" s="5"/>
    </row>
    <row r="201" ht="15">
      <c r="B201" s="5"/>
    </row>
    <row r="202" ht="15">
      <c r="B202" s="8"/>
    </row>
    <row r="203" ht="15">
      <c r="B203" s="5"/>
    </row>
    <row r="204" ht="15">
      <c r="B204" s="7"/>
    </row>
    <row r="205" ht="15">
      <c r="B205" s="7"/>
    </row>
    <row r="206" ht="15">
      <c r="B206" s="7"/>
    </row>
    <row r="207" ht="15">
      <c r="B207" s="7"/>
    </row>
    <row r="208" ht="15">
      <c r="B208" s="7"/>
    </row>
    <row r="209" ht="15">
      <c r="B209" s="7"/>
    </row>
    <row r="210" ht="15">
      <c r="B210" s="7"/>
    </row>
    <row r="211" ht="15">
      <c r="B211" s="7"/>
    </row>
    <row r="212" ht="15">
      <c r="B212" s="7"/>
    </row>
    <row r="213" ht="15">
      <c r="B213" s="7"/>
    </row>
    <row r="214" ht="15">
      <c r="B214" s="5"/>
    </row>
    <row r="215" ht="15">
      <c r="B215" s="5"/>
    </row>
    <row r="216" ht="15">
      <c r="B216" s="8"/>
    </row>
    <row r="217" ht="15">
      <c r="B217" s="7"/>
    </row>
    <row r="218" ht="15">
      <c r="B218" s="7"/>
    </row>
    <row r="219" ht="15">
      <c r="B219" s="7"/>
    </row>
    <row r="220" ht="15.75" customHeight="1">
      <c r="B220" s="7"/>
    </row>
    <row r="221" ht="15">
      <c r="B221" s="7"/>
    </row>
    <row r="222" ht="15">
      <c r="B222" s="5"/>
    </row>
    <row r="223" ht="15">
      <c r="B223" s="5"/>
    </row>
    <row r="224" ht="15">
      <c r="B224" s="5"/>
    </row>
    <row r="225" ht="15">
      <c r="B225" s="5"/>
    </row>
    <row r="226" ht="15">
      <c r="B226" s="7"/>
    </row>
    <row r="227" ht="15">
      <c r="B227" s="7"/>
    </row>
    <row r="228" ht="15">
      <c r="B228" s="7"/>
    </row>
    <row r="229" ht="15">
      <c r="B229" s="5"/>
    </row>
    <row r="230" ht="15">
      <c r="B230" s="5"/>
    </row>
    <row r="231" ht="15">
      <c r="B231" s="5"/>
    </row>
    <row r="232" ht="15">
      <c r="B232" s="5"/>
    </row>
    <row r="233" ht="15">
      <c r="B233" s="5"/>
    </row>
    <row r="234" ht="15">
      <c r="B234" s="5"/>
    </row>
    <row r="235" ht="15">
      <c r="B235" s="5"/>
    </row>
    <row r="236" ht="15">
      <c r="B236" s="5"/>
    </row>
    <row r="237" ht="15">
      <c r="B237" s="5"/>
    </row>
    <row r="238" ht="15">
      <c r="B238" s="7"/>
    </row>
    <row r="239" ht="15">
      <c r="B239" s="7"/>
    </row>
    <row r="240" ht="15">
      <c r="B240" s="7"/>
    </row>
    <row r="241" ht="15">
      <c r="B241" s="5"/>
    </row>
    <row r="242" ht="15">
      <c r="B242" s="5"/>
    </row>
    <row r="243" ht="15">
      <c r="B243" s="5"/>
    </row>
    <row r="244" ht="15">
      <c r="B244" s="7"/>
    </row>
    <row r="245" ht="15">
      <c r="B245" s="7"/>
    </row>
    <row r="246" ht="15">
      <c r="B246" s="7"/>
    </row>
    <row r="247" ht="15">
      <c r="B247" s="5"/>
    </row>
    <row r="248" ht="15">
      <c r="B248" s="5"/>
    </row>
    <row r="249" ht="15">
      <c r="B249" s="5"/>
    </row>
    <row r="250" ht="15">
      <c r="B250" s="5"/>
    </row>
    <row r="251" ht="15">
      <c r="B251" s="5"/>
    </row>
    <row r="252" ht="15">
      <c r="B252" s="7"/>
    </row>
    <row r="253" ht="15">
      <c r="B253" s="7"/>
    </row>
    <row r="254" ht="15">
      <c r="B254" s="7"/>
    </row>
    <row r="255" ht="15">
      <c r="B255" s="6"/>
    </row>
    <row r="256" ht="15">
      <c r="B256" s="6"/>
    </row>
    <row r="257" ht="15">
      <c r="B257" s="6"/>
    </row>
    <row r="258" ht="15">
      <c r="B258" s="6"/>
    </row>
    <row r="259" ht="15">
      <c r="B259" s="5"/>
    </row>
    <row r="260" ht="15">
      <c r="B260" s="5"/>
    </row>
    <row r="261" ht="15">
      <c r="B261" s="5"/>
    </row>
    <row r="262" ht="15">
      <c r="B262" s="7"/>
    </row>
    <row r="263" ht="15">
      <c r="B263" s="7"/>
    </row>
    <row r="264" ht="15">
      <c r="B264" s="7"/>
    </row>
    <row r="265" ht="15">
      <c r="B265" s="5"/>
    </row>
    <row r="266" ht="15">
      <c r="B266" s="5"/>
    </row>
    <row r="267" ht="15">
      <c r="B267" s="5"/>
    </row>
    <row r="268" ht="15">
      <c r="B268" s="5"/>
    </row>
    <row r="269" ht="15">
      <c r="B269" s="8"/>
    </row>
    <row r="270" ht="15">
      <c r="B270" s="5"/>
    </row>
    <row r="271" ht="15">
      <c r="B271" s="7"/>
    </row>
    <row r="272" ht="15">
      <c r="B272" s="7"/>
    </row>
    <row r="273" ht="15">
      <c r="B273" s="5"/>
    </row>
    <row r="274" ht="15">
      <c r="B274" s="5"/>
    </row>
    <row r="275" ht="15">
      <c r="B275" s="5"/>
    </row>
    <row r="276" ht="15">
      <c r="B276" s="5"/>
    </row>
    <row r="277" ht="15" customHeight="1">
      <c r="B277" s="5"/>
    </row>
    <row r="278" ht="15">
      <c r="B278" s="5"/>
    </row>
    <row r="279" ht="15">
      <c r="B279" s="5"/>
    </row>
    <row r="280" ht="15">
      <c r="B280" s="5"/>
    </row>
  </sheetData>
  <sheetProtection/>
  <mergeCells count="1">
    <mergeCell ref="A1:B1"/>
  </mergeCells>
  <hyperlinks>
    <hyperlink ref="B2" r:id="rId1" display="http://www.yungjsc.com/info4/pr4_23-12-16.pdf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7" sqref="A17:B17"/>
    </sheetView>
  </sheetViews>
  <sheetFormatPr defaultColWidth="9.140625" defaultRowHeight="15"/>
  <cols>
    <col min="1" max="1" width="62.8515625" style="0" customWidth="1"/>
    <col min="2" max="2" width="39.421875" style="0" customWidth="1"/>
  </cols>
  <sheetData>
    <row r="1" spans="1:2" ht="15.75">
      <c r="A1" s="188" t="s">
        <v>90</v>
      </c>
      <c r="B1" s="188"/>
    </row>
    <row r="2" spans="1:2" ht="15.75">
      <c r="A2" s="188" t="s">
        <v>91</v>
      </c>
      <c r="B2" s="188"/>
    </row>
    <row r="3" spans="1:2" ht="15.75">
      <c r="A3" s="188" t="s">
        <v>92</v>
      </c>
      <c r="B3" s="188"/>
    </row>
    <row r="4" spans="1:2" ht="15.75">
      <c r="A4" s="188" t="s">
        <v>93</v>
      </c>
      <c r="B4" s="188"/>
    </row>
    <row r="5" ht="15">
      <c r="A5" s="24"/>
    </row>
    <row r="6" spans="1:2" ht="27" customHeight="1">
      <c r="A6" s="23" t="s">
        <v>94</v>
      </c>
      <c r="B6" s="216" t="s">
        <v>112</v>
      </c>
    </row>
    <row r="7" spans="1:2" ht="40.5">
      <c r="A7" s="23" t="s">
        <v>95</v>
      </c>
      <c r="B7" s="216"/>
    </row>
    <row r="8" spans="1:2" ht="97.5" customHeight="1">
      <c r="A8" s="23" t="s">
        <v>97</v>
      </c>
      <c r="B8" s="216"/>
    </row>
    <row r="9" spans="1:2" ht="40.5">
      <c r="A9" s="23" t="s">
        <v>96</v>
      </c>
      <c r="B9" s="216"/>
    </row>
    <row r="10" spans="1:5" ht="15">
      <c r="A10" s="24"/>
      <c r="B10" s="24"/>
      <c r="C10" s="24"/>
      <c r="D10" s="24"/>
      <c r="E10" s="24"/>
    </row>
    <row r="11" spans="1:5" ht="15">
      <c r="A11" s="24"/>
      <c r="B11" s="24"/>
      <c r="C11" s="24"/>
      <c r="D11" s="24"/>
      <c r="E11" s="24"/>
    </row>
    <row r="12" spans="2:5" ht="15">
      <c r="B12" s="10"/>
      <c r="C12" s="10"/>
      <c r="D12" s="10"/>
      <c r="E12" s="10"/>
    </row>
    <row r="13" spans="2:5" ht="15">
      <c r="B13" s="10"/>
      <c r="C13" s="10"/>
      <c r="D13" s="10"/>
      <c r="E13" s="10"/>
    </row>
    <row r="14" spans="2:5" ht="15">
      <c r="B14" s="10"/>
      <c r="C14" s="10"/>
      <c r="D14" s="10"/>
      <c r="E14" s="10"/>
    </row>
    <row r="15" spans="2:5" ht="15">
      <c r="B15" s="10"/>
      <c r="C15" s="10"/>
      <c r="D15" s="10"/>
      <c r="E15" s="10"/>
    </row>
  </sheetData>
  <sheetProtection/>
  <mergeCells count="5">
    <mergeCell ref="B6:B9"/>
    <mergeCell ref="A1:B1"/>
    <mergeCell ref="A2:B2"/>
    <mergeCell ref="A3:B3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D6"/>
  <sheetViews>
    <sheetView zoomScalePageLayoutView="0" workbookViewId="0" topLeftCell="A1">
      <selection activeCell="A17" sqref="A17:B17"/>
    </sheetView>
  </sheetViews>
  <sheetFormatPr defaultColWidth="9.140625" defaultRowHeight="15"/>
  <cols>
    <col min="1" max="1" width="60.28125" style="14" bestFit="1" customWidth="1"/>
    <col min="2" max="2" width="37.57421875" style="14" customWidth="1"/>
    <col min="3" max="3" width="63.57421875" style="14" customWidth="1"/>
    <col min="4" max="16384" width="9.140625" style="14" customWidth="1"/>
  </cols>
  <sheetData>
    <row r="1" spans="1:4" ht="56.25" customHeight="1">
      <c r="A1" s="188" t="s">
        <v>27</v>
      </c>
      <c r="B1" s="188"/>
      <c r="C1" s="188"/>
      <c r="D1" s="40"/>
    </row>
    <row r="2" ht="15">
      <c r="A2" s="15"/>
    </row>
    <row r="3" spans="1:3" ht="135">
      <c r="A3" s="19" t="s">
        <v>26</v>
      </c>
      <c r="B3" s="37" t="s">
        <v>111</v>
      </c>
      <c r="C3" s="54" t="s">
        <v>211</v>
      </c>
    </row>
    <row r="4" spans="1:3" ht="45">
      <c r="A4" s="19" t="s">
        <v>25</v>
      </c>
      <c r="B4" s="37" t="s">
        <v>113</v>
      </c>
      <c r="C4" s="37" t="s">
        <v>114</v>
      </c>
    </row>
    <row r="5" spans="1:3" ht="31.5">
      <c r="A5" s="19" t="s">
        <v>167</v>
      </c>
      <c r="B5" s="51" t="s">
        <v>209</v>
      </c>
      <c r="C5" s="37" t="s">
        <v>210</v>
      </c>
    </row>
    <row r="6" ht="15">
      <c r="A6" s="15"/>
    </row>
  </sheetData>
  <sheetProtection/>
  <mergeCells count="1">
    <mergeCell ref="A1:C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3:B5 C3">
      <formula1>900</formula1>
    </dataValidation>
  </dataValidations>
  <hyperlinks>
    <hyperlink ref="C4" r:id="rId1" display="http://zakupki.gov.ru/223/clause/public/download/download.html?id=961579"/>
    <hyperlink ref="C5" r:id="rId2" display="http://zakupki.gov.ru/223/plan/public/plan/info/positions.html?planId=372535&amp;planInfoId=2414729&amp;versioned=true&amp;activeTab=4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B68"/>
  <sheetViews>
    <sheetView zoomScalePageLayoutView="0" workbookViewId="0" topLeftCell="A1">
      <selection activeCell="A17" sqref="A17:B17"/>
    </sheetView>
  </sheetViews>
  <sheetFormatPr defaultColWidth="9.140625" defaultRowHeight="15"/>
  <cols>
    <col min="1" max="1" width="63.8515625" style="10" customWidth="1"/>
    <col min="2" max="2" width="65.7109375" style="10" customWidth="1"/>
    <col min="3" max="16384" width="9.140625" style="10" customWidth="1"/>
  </cols>
  <sheetData>
    <row r="2" spans="1:2" ht="15.75">
      <c r="A2" s="188" t="s">
        <v>35</v>
      </c>
      <c r="B2" s="188"/>
    </row>
    <row r="3" spans="1:2" ht="15.75">
      <c r="A3" s="188" t="s">
        <v>34</v>
      </c>
      <c r="B3" s="188"/>
    </row>
    <row r="4" spans="1:2" ht="15.75">
      <c r="A4" s="188" t="s">
        <v>168</v>
      </c>
      <c r="B4" s="188"/>
    </row>
    <row r="5" ht="15">
      <c r="A5" s="24"/>
    </row>
    <row r="6" spans="1:2" ht="27">
      <c r="A6" s="23" t="s">
        <v>32</v>
      </c>
      <c r="B6" s="23" t="s">
        <v>36</v>
      </c>
    </row>
    <row r="7" spans="1:2" ht="15">
      <c r="A7" s="23" t="s">
        <v>31</v>
      </c>
      <c r="B7" s="26"/>
    </row>
    <row r="8" spans="1:2" ht="40.5" customHeight="1">
      <c r="A8" s="23" t="s">
        <v>182</v>
      </c>
      <c r="B8" s="28">
        <v>14.76</v>
      </c>
    </row>
    <row r="9" spans="1:2" ht="40.5" customHeight="1">
      <c r="A9" s="23" t="s">
        <v>183</v>
      </c>
      <c r="B9" s="28">
        <v>11.27</v>
      </c>
    </row>
    <row r="10" spans="1:2" ht="40.5" customHeight="1">
      <c r="A10" s="23" t="s">
        <v>184</v>
      </c>
      <c r="B10" s="28">
        <v>10.07</v>
      </c>
    </row>
    <row r="11" spans="1:2" ht="40.5" customHeight="1">
      <c r="A11" s="23" t="s">
        <v>185</v>
      </c>
      <c r="B11" s="28">
        <v>10.07</v>
      </c>
    </row>
    <row r="12" spans="1:2" ht="40.5" customHeight="1">
      <c r="A12" s="23" t="s">
        <v>186</v>
      </c>
      <c r="B12" s="28">
        <v>10.07</v>
      </c>
    </row>
    <row r="13" spans="1:2" ht="15">
      <c r="A13" s="23" t="s">
        <v>30</v>
      </c>
      <c r="B13" s="27" t="s">
        <v>192</v>
      </c>
    </row>
    <row r="14" spans="1:2" ht="53.25" customHeight="1">
      <c r="A14" s="22" t="s">
        <v>29</v>
      </c>
      <c r="B14" s="27"/>
    </row>
    <row r="15" spans="1:2" ht="15">
      <c r="A15" s="55" t="s">
        <v>212</v>
      </c>
      <c r="B15" s="27"/>
    </row>
    <row r="16" spans="1:2" ht="15">
      <c r="A16" s="56" t="s">
        <v>213</v>
      </c>
      <c r="B16" s="27">
        <v>8981.16</v>
      </c>
    </row>
    <row r="17" spans="1:2" ht="15">
      <c r="A17" s="56" t="s">
        <v>214</v>
      </c>
      <c r="B17" s="27" t="s">
        <v>18</v>
      </c>
    </row>
    <row r="18" spans="1:2" ht="15">
      <c r="A18" s="56" t="s">
        <v>215</v>
      </c>
      <c r="B18" s="27">
        <v>260.46</v>
      </c>
    </row>
    <row r="19" spans="1:2" ht="15">
      <c r="A19" s="56" t="s">
        <v>216</v>
      </c>
      <c r="B19" s="27"/>
    </row>
    <row r="20" spans="1:2" ht="15">
      <c r="A20" s="56" t="s">
        <v>217</v>
      </c>
      <c r="B20" s="27" t="s">
        <v>18</v>
      </c>
    </row>
    <row r="21" spans="1:2" ht="15">
      <c r="A21" s="56" t="s">
        <v>218</v>
      </c>
      <c r="B21" s="27">
        <v>2.3</v>
      </c>
    </row>
    <row r="22" spans="1:2" ht="15">
      <c r="A22" s="57" t="s">
        <v>219</v>
      </c>
      <c r="B22" s="58">
        <v>0</v>
      </c>
    </row>
    <row r="23" spans="1:2" ht="15">
      <c r="A23" s="55" t="s">
        <v>220</v>
      </c>
      <c r="B23" s="27"/>
    </row>
    <row r="24" spans="1:2" ht="15">
      <c r="A24" s="56" t="s">
        <v>213</v>
      </c>
      <c r="B24" s="27">
        <v>9234.15</v>
      </c>
    </row>
    <row r="25" spans="1:2" ht="15">
      <c r="A25" s="56" t="s">
        <v>214</v>
      </c>
      <c r="B25" s="27">
        <v>270.15</v>
      </c>
    </row>
    <row r="26" spans="1:2" ht="15">
      <c r="A26" s="56" t="s">
        <v>215</v>
      </c>
      <c r="B26" s="27"/>
    </row>
    <row r="27" spans="1:2" ht="15">
      <c r="A27" s="56" t="s">
        <v>216</v>
      </c>
      <c r="B27" s="27"/>
    </row>
    <row r="28" spans="1:2" ht="15">
      <c r="A28" s="56" t="s">
        <v>217</v>
      </c>
      <c r="B28" s="27" t="s">
        <v>18</v>
      </c>
    </row>
    <row r="29" spans="1:2" ht="15">
      <c r="A29" s="56" t="s">
        <v>218</v>
      </c>
      <c r="B29" s="27">
        <v>2.32</v>
      </c>
    </row>
    <row r="30" spans="1:2" ht="15">
      <c r="A30" s="57" t="s">
        <v>219</v>
      </c>
      <c r="B30" s="27">
        <v>0</v>
      </c>
    </row>
    <row r="31" spans="1:2" ht="15">
      <c r="A31" s="55" t="s">
        <v>221</v>
      </c>
      <c r="B31" s="27"/>
    </row>
    <row r="32" spans="1:2" ht="15">
      <c r="A32" s="56" t="s">
        <v>213</v>
      </c>
      <c r="B32" s="27">
        <v>9234.15</v>
      </c>
    </row>
    <row r="33" spans="1:2" ht="15">
      <c r="A33" s="56" t="s">
        <v>214</v>
      </c>
      <c r="B33" s="27" t="s">
        <v>18</v>
      </c>
    </row>
    <row r="34" spans="1:2" ht="15">
      <c r="A34" s="56" t="s">
        <v>215</v>
      </c>
      <c r="B34" s="27">
        <v>270.15</v>
      </c>
    </row>
    <row r="35" spans="1:2" ht="15">
      <c r="A35" s="56" t="s">
        <v>216</v>
      </c>
      <c r="B35" s="27"/>
    </row>
    <row r="36" spans="1:2" ht="15">
      <c r="A36" s="56" t="s">
        <v>217</v>
      </c>
      <c r="B36" s="27" t="s">
        <v>18</v>
      </c>
    </row>
    <row r="37" spans="1:2" ht="15">
      <c r="A37" s="56" t="s">
        <v>218</v>
      </c>
      <c r="B37" s="27">
        <v>2.33</v>
      </c>
    </row>
    <row r="38" spans="1:2" ht="15">
      <c r="A38" s="57" t="s">
        <v>219</v>
      </c>
      <c r="B38" s="27">
        <v>0</v>
      </c>
    </row>
    <row r="39" spans="1:2" ht="15">
      <c r="A39" s="55" t="s">
        <v>222</v>
      </c>
      <c r="B39" s="27"/>
    </row>
    <row r="40" spans="1:2" ht="15">
      <c r="A40" s="56" t="s">
        <v>213</v>
      </c>
      <c r="B40" s="27">
        <v>9234.15</v>
      </c>
    </row>
    <row r="41" spans="1:2" ht="15">
      <c r="A41" s="56" t="s">
        <v>214</v>
      </c>
      <c r="B41" s="27" t="s">
        <v>18</v>
      </c>
    </row>
    <row r="42" spans="1:2" ht="15">
      <c r="A42" s="56" t="s">
        <v>215</v>
      </c>
      <c r="B42" s="27">
        <v>270.15</v>
      </c>
    </row>
    <row r="43" spans="1:2" ht="15">
      <c r="A43" s="56" t="s">
        <v>216</v>
      </c>
      <c r="B43" s="27"/>
    </row>
    <row r="44" spans="1:2" ht="15">
      <c r="A44" s="56" t="s">
        <v>217</v>
      </c>
      <c r="B44" s="27" t="s">
        <v>18</v>
      </c>
    </row>
    <row r="45" spans="1:2" ht="15">
      <c r="A45" s="56" t="s">
        <v>218</v>
      </c>
      <c r="B45" s="27">
        <v>2.33</v>
      </c>
    </row>
    <row r="46" spans="1:2" ht="15">
      <c r="A46" s="57" t="s">
        <v>219</v>
      </c>
      <c r="B46" s="27">
        <v>0</v>
      </c>
    </row>
    <row r="47" spans="1:2" ht="15">
      <c r="A47" s="55" t="s">
        <v>223</v>
      </c>
      <c r="B47" s="27"/>
    </row>
    <row r="48" spans="1:2" ht="15">
      <c r="A48" s="56" t="s">
        <v>213</v>
      </c>
      <c r="B48" s="27">
        <v>9234.15</v>
      </c>
    </row>
    <row r="49" spans="1:2" ht="15">
      <c r="A49" s="56" t="s">
        <v>214</v>
      </c>
      <c r="B49" s="27" t="s">
        <v>18</v>
      </c>
    </row>
    <row r="50" spans="1:2" ht="15">
      <c r="A50" s="56" t="s">
        <v>215</v>
      </c>
      <c r="B50" s="27">
        <v>270.15</v>
      </c>
    </row>
    <row r="51" spans="1:2" ht="15">
      <c r="A51" s="56" t="s">
        <v>216</v>
      </c>
      <c r="B51" s="27"/>
    </row>
    <row r="52" spans="1:2" ht="15">
      <c r="A52" s="56" t="s">
        <v>217</v>
      </c>
      <c r="B52" s="27" t="s">
        <v>18</v>
      </c>
    </row>
    <row r="53" spans="1:2" ht="15">
      <c r="A53" s="56" t="s">
        <v>218</v>
      </c>
      <c r="B53" s="27">
        <v>2.33</v>
      </c>
    </row>
    <row r="54" spans="1:2" ht="15">
      <c r="A54" s="57" t="s">
        <v>219</v>
      </c>
      <c r="B54" s="27">
        <v>0</v>
      </c>
    </row>
    <row r="55" spans="1:2" ht="40.5">
      <c r="A55" s="53" t="s">
        <v>169</v>
      </c>
      <c r="B55" s="22"/>
    </row>
    <row r="56" spans="1:2" ht="15">
      <c r="A56" s="23" t="s">
        <v>193</v>
      </c>
      <c r="B56" s="28">
        <v>37169.26</v>
      </c>
    </row>
    <row r="57" spans="1:2" ht="15">
      <c r="A57" s="23" t="s">
        <v>194</v>
      </c>
      <c r="B57" s="28">
        <v>49163.9</v>
      </c>
    </row>
    <row r="58" spans="1:2" ht="15">
      <c r="A58" s="23" t="s">
        <v>195</v>
      </c>
      <c r="B58" s="28">
        <v>67010.6</v>
      </c>
    </row>
    <row r="59" spans="1:2" ht="15">
      <c r="A59" s="23" t="s">
        <v>196</v>
      </c>
      <c r="B59" s="28">
        <v>67010.6</v>
      </c>
    </row>
    <row r="60" spans="1:2" ht="15">
      <c r="A60" s="23" t="s">
        <v>197</v>
      </c>
      <c r="B60" s="28">
        <v>67010.6</v>
      </c>
    </row>
    <row r="61" spans="1:2" ht="33.75" customHeight="1">
      <c r="A61" s="53" t="s">
        <v>115</v>
      </c>
      <c r="B61" s="23"/>
    </row>
    <row r="62" spans="1:2" ht="15">
      <c r="A62" s="23" t="s">
        <v>198</v>
      </c>
      <c r="B62" s="38">
        <v>2518000</v>
      </c>
    </row>
    <row r="63" spans="1:2" ht="15">
      <c r="A63" s="23" t="s">
        <v>199</v>
      </c>
      <c r="B63" s="38">
        <v>4363900</v>
      </c>
    </row>
    <row r="64" spans="1:2" ht="15">
      <c r="A64" s="23" t="s">
        <v>200</v>
      </c>
      <c r="B64" s="38">
        <v>6656770</v>
      </c>
    </row>
    <row r="65" spans="1:2" ht="15">
      <c r="A65" s="23" t="s">
        <v>201</v>
      </c>
      <c r="B65" s="38">
        <v>6656770</v>
      </c>
    </row>
    <row r="66" spans="1:2" ht="15">
      <c r="A66" s="23" t="s">
        <v>202</v>
      </c>
      <c r="B66" s="38">
        <v>6656770</v>
      </c>
    </row>
    <row r="67" spans="1:2" ht="40.5">
      <c r="A67" s="23" t="s">
        <v>170</v>
      </c>
      <c r="B67" s="22">
        <v>0</v>
      </c>
    </row>
    <row r="68" spans="1:2" ht="54">
      <c r="A68" s="23" t="s">
        <v>171</v>
      </c>
      <c r="B68" s="22">
        <v>0</v>
      </c>
    </row>
  </sheetData>
  <sheetProtection/>
  <mergeCells count="3">
    <mergeCell ref="A2:B2"/>
    <mergeCell ref="A3:B3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67"/>
  <sheetViews>
    <sheetView zoomScalePageLayoutView="0" workbookViewId="0" topLeftCell="A1">
      <selection activeCell="A17" sqref="A17:B17"/>
    </sheetView>
  </sheetViews>
  <sheetFormatPr defaultColWidth="9.140625" defaultRowHeight="15"/>
  <cols>
    <col min="1" max="1" width="73.57421875" style="10" customWidth="1"/>
    <col min="2" max="2" width="61.140625" style="10" customWidth="1"/>
    <col min="3" max="16384" width="9.140625" style="10" customWidth="1"/>
  </cols>
  <sheetData>
    <row r="1" spans="1:2" ht="15.75">
      <c r="A1" s="188" t="s">
        <v>35</v>
      </c>
      <c r="B1" s="188"/>
    </row>
    <row r="2" spans="1:2" ht="15.75">
      <c r="A2" s="188" t="s">
        <v>34</v>
      </c>
      <c r="B2" s="188"/>
    </row>
    <row r="3" spans="1:2" ht="15.75">
      <c r="A3" s="188" t="s">
        <v>33</v>
      </c>
      <c r="B3" s="188"/>
    </row>
    <row r="4" ht="15">
      <c r="A4" s="24"/>
    </row>
    <row r="5" spans="1:2" ht="27">
      <c r="A5" s="23" t="s">
        <v>32</v>
      </c>
      <c r="B5" s="23" t="s">
        <v>36</v>
      </c>
    </row>
    <row r="6" spans="1:2" ht="15">
      <c r="A6" s="23" t="s">
        <v>31</v>
      </c>
      <c r="B6" s="26"/>
    </row>
    <row r="7" spans="1:2" ht="27">
      <c r="A7" s="23" t="s">
        <v>182</v>
      </c>
      <c r="B7" s="28">
        <v>30.01</v>
      </c>
    </row>
    <row r="8" spans="1:2" ht="27">
      <c r="A8" s="23" t="s">
        <v>183</v>
      </c>
      <c r="B8" s="28">
        <v>31.03</v>
      </c>
    </row>
    <row r="9" spans="1:2" ht="27">
      <c r="A9" s="23" t="s">
        <v>184</v>
      </c>
      <c r="B9" s="28">
        <v>31.32</v>
      </c>
    </row>
    <row r="10" spans="1:2" ht="27">
      <c r="A10" s="23" t="s">
        <v>185</v>
      </c>
      <c r="B10" s="28">
        <v>31.32</v>
      </c>
    </row>
    <row r="11" spans="1:2" ht="27">
      <c r="A11" s="23" t="s">
        <v>186</v>
      </c>
      <c r="B11" s="28">
        <v>31.32</v>
      </c>
    </row>
    <row r="12" spans="1:2" ht="15">
      <c r="A12" s="23" t="s">
        <v>30</v>
      </c>
      <c r="B12" s="27" t="s">
        <v>192</v>
      </c>
    </row>
    <row r="13" spans="1:2" ht="40.5">
      <c r="A13" s="23" t="s">
        <v>29</v>
      </c>
      <c r="B13" s="23" t="s">
        <v>224</v>
      </c>
    </row>
    <row r="14" spans="1:2" ht="15">
      <c r="A14" s="59" t="s">
        <v>212</v>
      </c>
      <c r="B14" s="27"/>
    </row>
    <row r="15" spans="1:2" ht="15">
      <c r="A15" s="56" t="s">
        <v>213</v>
      </c>
      <c r="B15" s="27">
        <v>61743.38</v>
      </c>
    </row>
    <row r="16" spans="1:2" ht="15">
      <c r="A16" s="56" t="s">
        <v>214</v>
      </c>
      <c r="B16" s="27" t="s">
        <v>18</v>
      </c>
    </row>
    <row r="17" spans="1:2" ht="15">
      <c r="A17" s="56" t="s">
        <v>215</v>
      </c>
      <c r="B17" s="27">
        <v>577.86</v>
      </c>
    </row>
    <row r="18" spans="1:2" ht="15">
      <c r="A18" s="56" t="s">
        <v>216</v>
      </c>
      <c r="B18" s="27"/>
    </row>
    <row r="19" spans="1:2" ht="15">
      <c r="A19" s="56" t="s">
        <v>217</v>
      </c>
      <c r="B19" s="27" t="s">
        <v>18</v>
      </c>
    </row>
    <row r="20" spans="1:2" ht="15">
      <c r="A20" s="56" t="s">
        <v>218</v>
      </c>
      <c r="B20" s="27">
        <v>2.01</v>
      </c>
    </row>
    <row r="21" spans="1:2" ht="15">
      <c r="A21" s="57" t="s">
        <v>219</v>
      </c>
      <c r="B21" s="27">
        <v>0</v>
      </c>
    </row>
    <row r="22" spans="1:2" ht="15">
      <c r="A22" s="59" t="s">
        <v>220</v>
      </c>
      <c r="B22" s="27"/>
    </row>
    <row r="23" spans="1:2" ht="15">
      <c r="A23" s="56" t="s">
        <v>213</v>
      </c>
      <c r="B23" s="27">
        <v>63807.63</v>
      </c>
    </row>
    <row r="24" spans="1:2" ht="15">
      <c r="A24" s="56" t="s">
        <v>214</v>
      </c>
      <c r="B24" s="27" t="s">
        <v>18</v>
      </c>
    </row>
    <row r="25" spans="1:2" ht="15">
      <c r="A25" s="56" t="s">
        <v>215</v>
      </c>
      <c r="B25" s="27">
        <v>605.66</v>
      </c>
    </row>
    <row r="26" spans="1:2" ht="15">
      <c r="A26" s="56" t="s">
        <v>216</v>
      </c>
      <c r="B26" s="27"/>
    </row>
    <row r="27" spans="1:2" ht="15">
      <c r="A27" s="56" t="s">
        <v>217</v>
      </c>
      <c r="B27" s="27" t="s">
        <v>18</v>
      </c>
    </row>
    <row r="28" spans="1:2" ht="15">
      <c r="A28" s="56" t="s">
        <v>218</v>
      </c>
      <c r="B28" s="27">
        <v>2.01</v>
      </c>
    </row>
    <row r="29" spans="1:2" ht="15">
      <c r="A29" s="57" t="s">
        <v>219</v>
      </c>
      <c r="B29" s="27">
        <v>0</v>
      </c>
    </row>
    <row r="30" spans="1:2" ht="15">
      <c r="A30" s="59" t="s">
        <v>221</v>
      </c>
      <c r="B30" s="27"/>
    </row>
    <row r="31" spans="1:2" ht="15">
      <c r="A31" s="56" t="s">
        <v>213</v>
      </c>
      <c r="B31" s="27">
        <v>63807.63</v>
      </c>
    </row>
    <row r="32" spans="1:2" ht="15">
      <c r="A32" s="56" t="s">
        <v>214</v>
      </c>
      <c r="B32" s="27" t="s">
        <v>18</v>
      </c>
    </row>
    <row r="33" spans="1:2" ht="15">
      <c r="A33" s="56" t="s">
        <v>215</v>
      </c>
      <c r="B33" s="27">
        <v>605.66</v>
      </c>
    </row>
    <row r="34" spans="1:2" ht="15">
      <c r="A34" s="56" t="s">
        <v>216</v>
      </c>
      <c r="B34" s="27"/>
    </row>
    <row r="35" spans="1:2" ht="15">
      <c r="A35" s="56" t="s">
        <v>217</v>
      </c>
      <c r="B35" s="27" t="s">
        <v>18</v>
      </c>
    </row>
    <row r="36" spans="1:2" ht="15">
      <c r="A36" s="56" t="s">
        <v>218</v>
      </c>
      <c r="B36" s="27">
        <v>2.01</v>
      </c>
    </row>
    <row r="37" spans="1:2" ht="15">
      <c r="A37" s="57" t="s">
        <v>219</v>
      </c>
      <c r="B37" s="27">
        <v>0</v>
      </c>
    </row>
    <row r="38" spans="1:2" ht="15">
      <c r="A38" s="59" t="s">
        <v>222</v>
      </c>
      <c r="B38" s="27"/>
    </row>
    <row r="39" spans="1:2" ht="15">
      <c r="A39" s="56" t="s">
        <v>213</v>
      </c>
      <c r="B39" s="27">
        <v>63807.63</v>
      </c>
    </row>
    <row r="40" spans="1:2" ht="15">
      <c r="A40" s="56" t="s">
        <v>214</v>
      </c>
      <c r="B40" s="27" t="s">
        <v>18</v>
      </c>
    </row>
    <row r="41" spans="1:2" ht="15">
      <c r="A41" s="56" t="s">
        <v>215</v>
      </c>
      <c r="B41" s="27">
        <v>605.66</v>
      </c>
    </row>
    <row r="42" spans="1:2" ht="15">
      <c r="A42" s="56" t="s">
        <v>216</v>
      </c>
      <c r="B42" s="27"/>
    </row>
    <row r="43" spans="1:2" ht="15">
      <c r="A43" s="56" t="s">
        <v>217</v>
      </c>
      <c r="B43" s="27" t="s">
        <v>18</v>
      </c>
    </row>
    <row r="44" spans="1:2" ht="15">
      <c r="A44" s="56" t="s">
        <v>218</v>
      </c>
      <c r="B44" s="27">
        <v>2.01</v>
      </c>
    </row>
    <row r="45" spans="1:2" ht="15">
      <c r="A45" s="57" t="s">
        <v>219</v>
      </c>
      <c r="B45" s="27">
        <v>0</v>
      </c>
    </row>
    <row r="46" spans="1:2" ht="15">
      <c r="A46" s="55" t="s">
        <v>223</v>
      </c>
      <c r="B46" s="27"/>
    </row>
    <row r="47" spans="1:2" ht="15">
      <c r="A47" s="56" t="s">
        <v>213</v>
      </c>
      <c r="B47" s="27">
        <v>63807.63</v>
      </c>
    </row>
    <row r="48" spans="1:2" ht="15">
      <c r="A48" s="56" t="s">
        <v>214</v>
      </c>
      <c r="B48" s="27" t="s">
        <v>18</v>
      </c>
    </row>
    <row r="49" spans="1:2" ht="15">
      <c r="A49" s="56" t="s">
        <v>215</v>
      </c>
      <c r="B49" s="27">
        <v>605.66</v>
      </c>
    </row>
    <row r="50" spans="1:2" ht="15">
      <c r="A50" s="56" t="s">
        <v>216</v>
      </c>
      <c r="B50" s="27"/>
    </row>
    <row r="51" spans="1:2" ht="15">
      <c r="A51" s="56" t="s">
        <v>217</v>
      </c>
      <c r="B51" s="27" t="s">
        <v>18</v>
      </c>
    </row>
    <row r="52" spans="1:2" ht="15">
      <c r="A52" s="56" t="s">
        <v>218</v>
      </c>
      <c r="B52" s="27">
        <v>2.01</v>
      </c>
    </row>
    <row r="53" spans="1:2" ht="15">
      <c r="A53" s="57" t="s">
        <v>219</v>
      </c>
      <c r="B53" s="27">
        <v>0</v>
      </c>
    </row>
    <row r="54" spans="1:2" ht="27">
      <c r="A54" s="53" t="s">
        <v>169</v>
      </c>
      <c r="B54" s="22"/>
    </row>
    <row r="55" spans="1:2" ht="15">
      <c r="A55" s="23" t="s">
        <v>193</v>
      </c>
      <c r="B55" s="28">
        <v>114171.74</v>
      </c>
    </row>
    <row r="56" spans="1:2" ht="15">
      <c r="A56" s="23" t="s">
        <v>194</v>
      </c>
      <c r="B56" s="28">
        <v>118064.41</v>
      </c>
    </row>
    <row r="57" spans="1:2" ht="15">
      <c r="A57" s="23" t="s">
        <v>195</v>
      </c>
      <c r="B57" s="28">
        <v>119177.6</v>
      </c>
    </row>
    <row r="58" spans="1:2" ht="15">
      <c r="A58" s="23" t="s">
        <v>196</v>
      </c>
      <c r="B58" s="28">
        <v>119177.6</v>
      </c>
    </row>
    <row r="59" spans="1:2" ht="15">
      <c r="A59" s="23" t="s">
        <v>197</v>
      </c>
      <c r="B59" s="28">
        <v>119177.6</v>
      </c>
    </row>
    <row r="60" spans="1:2" ht="27">
      <c r="A60" s="53" t="s">
        <v>115</v>
      </c>
      <c r="B60" s="23"/>
    </row>
    <row r="61" spans="1:2" ht="15">
      <c r="A61" s="23" t="s">
        <v>198</v>
      </c>
      <c r="B61" s="38">
        <v>3804980</v>
      </c>
    </row>
    <row r="62" spans="1:2" ht="15">
      <c r="A62" s="23" t="s">
        <v>199</v>
      </c>
      <c r="B62" s="38">
        <v>3804980</v>
      </c>
    </row>
    <row r="63" spans="1:2" ht="15">
      <c r="A63" s="23" t="s">
        <v>200</v>
      </c>
      <c r="B63" s="38">
        <v>3804980</v>
      </c>
    </row>
    <row r="64" spans="1:2" ht="15">
      <c r="A64" s="23" t="s">
        <v>201</v>
      </c>
      <c r="B64" s="38">
        <v>3804980</v>
      </c>
    </row>
    <row r="65" spans="1:2" ht="15">
      <c r="A65" s="23" t="s">
        <v>202</v>
      </c>
      <c r="B65" s="38">
        <v>3804980</v>
      </c>
    </row>
    <row r="66" spans="1:2" ht="40.5">
      <c r="A66" s="23" t="s">
        <v>170</v>
      </c>
      <c r="B66" s="22">
        <v>0</v>
      </c>
    </row>
    <row r="67" spans="1:2" ht="54">
      <c r="A67" s="23" t="s">
        <v>171</v>
      </c>
      <c r="B67" s="22">
        <v>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G39"/>
  <sheetViews>
    <sheetView tabSelected="1" zoomScalePageLayoutView="0" workbookViewId="0" topLeftCell="A1">
      <selection activeCell="H25" sqref="H25"/>
    </sheetView>
  </sheetViews>
  <sheetFormatPr defaultColWidth="9.140625" defaultRowHeight="15"/>
  <cols>
    <col min="2" max="2" width="43.140625" style="0" customWidth="1"/>
    <col min="3" max="3" width="35.28125" style="0" customWidth="1"/>
    <col min="4" max="4" width="73.00390625" style="77" customWidth="1"/>
  </cols>
  <sheetData>
    <row r="1" ht="15">
      <c r="A1" t="s">
        <v>281</v>
      </c>
    </row>
    <row r="2" ht="15">
      <c r="A2" s="24"/>
    </row>
    <row r="3" spans="1:4" ht="15">
      <c r="A3" s="217" t="s">
        <v>225</v>
      </c>
      <c r="B3" s="217"/>
      <c r="C3" s="217"/>
      <c r="D3" s="218" t="s">
        <v>226</v>
      </c>
    </row>
    <row r="4" spans="1:4" ht="15">
      <c r="A4" s="68" t="s">
        <v>227</v>
      </c>
      <c r="B4" s="68" t="s">
        <v>228</v>
      </c>
      <c r="C4" s="68" t="s">
        <v>229</v>
      </c>
      <c r="D4" s="218"/>
    </row>
    <row r="5" spans="1:4" ht="30">
      <c r="A5" s="69" t="s">
        <v>282</v>
      </c>
      <c r="B5" s="70" t="s">
        <v>230</v>
      </c>
      <c r="C5" s="70" t="s">
        <v>832</v>
      </c>
      <c r="D5" s="87" t="s">
        <v>231</v>
      </c>
    </row>
    <row r="6" spans="1:4" ht="15">
      <c r="A6" s="69" t="s">
        <v>283</v>
      </c>
      <c r="B6" s="70" t="s">
        <v>232</v>
      </c>
      <c r="C6" s="68" t="s">
        <v>233</v>
      </c>
      <c r="D6" s="81"/>
    </row>
    <row r="7" spans="1:4" ht="45">
      <c r="A7" s="69" t="s">
        <v>284</v>
      </c>
      <c r="B7" s="70" t="s">
        <v>234</v>
      </c>
      <c r="C7" s="70" t="s">
        <v>2</v>
      </c>
      <c r="D7" s="87" t="s">
        <v>235</v>
      </c>
    </row>
    <row r="8" spans="1:4" ht="30">
      <c r="A8" s="69" t="s">
        <v>285</v>
      </c>
      <c r="B8" s="70" t="s">
        <v>236</v>
      </c>
      <c r="C8" s="150">
        <v>8604035473</v>
      </c>
      <c r="D8" s="87" t="s">
        <v>237</v>
      </c>
    </row>
    <row r="9" spans="1:4" ht="15">
      <c r="A9" s="69" t="s">
        <v>286</v>
      </c>
      <c r="B9" s="70" t="s">
        <v>238</v>
      </c>
      <c r="C9" s="150">
        <v>997250001</v>
      </c>
      <c r="D9" s="87" t="s">
        <v>239</v>
      </c>
    </row>
    <row r="10" spans="1:4" ht="30">
      <c r="A10" s="69" t="s">
        <v>287</v>
      </c>
      <c r="B10" s="70" t="s">
        <v>240</v>
      </c>
      <c r="C10" s="26" t="s">
        <v>11</v>
      </c>
      <c r="D10" s="87" t="s">
        <v>241</v>
      </c>
    </row>
    <row r="11" spans="1:4" ht="30">
      <c r="A11" s="69" t="s">
        <v>288</v>
      </c>
      <c r="B11" s="70" t="s">
        <v>242</v>
      </c>
      <c r="C11" s="70" t="s">
        <v>313</v>
      </c>
      <c r="D11" s="87" t="s">
        <v>243</v>
      </c>
    </row>
    <row r="12" spans="1:4" ht="60">
      <c r="A12" s="69" t="s">
        <v>289</v>
      </c>
      <c r="B12" s="70" t="s">
        <v>244</v>
      </c>
      <c r="C12" s="70" t="s">
        <v>312</v>
      </c>
      <c r="D12" s="81"/>
    </row>
    <row r="13" spans="1:4" ht="30">
      <c r="A13" s="69" t="s">
        <v>245</v>
      </c>
      <c r="B13" s="70" t="s">
        <v>246</v>
      </c>
      <c r="C13" s="68" t="s">
        <v>233</v>
      </c>
      <c r="D13" s="81"/>
    </row>
    <row r="14" spans="1:4" ht="30">
      <c r="A14" s="69" t="s">
        <v>290</v>
      </c>
      <c r="B14" s="70" t="s">
        <v>247</v>
      </c>
      <c r="C14" s="68" t="s">
        <v>233</v>
      </c>
      <c r="D14" s="81"/>
    </row>
    <row r="15" spans="1:4" ht="22.5">
      <c r="A15" s="69" t="s">
        <v>291</v>
      </c>
      <c r="B15" s="71" t="s">
        <v>248</v>
      </c>
      <c r="C15" s="174" t="s">
        <v>883</v>
      </c>
      <c r="D15" s="87" t="s">
        <v>249</v>
      </c>
    </row>
    <row r="16" spans="1:4" ht="22.5">
      <c r="A16" s="69" t="s">
        <v>292</v>
      </c>
      <c r="B16" s="71" t="s">
        <v>250</v>
      </c>
      <c r="C16" s="174" t="s">
        <v>884</v>
      </c>
      <c r="D16" s="87" t="s">
        <v>251</v>
      </c>
    </row>
    <row r="17" spans="1:4" ht="22.5">
      <c r="A17" s="69" t="s">
        <v>293</v>
      </c>
      <c r="B17" s="71" t="s">
        <v>252</v>
      </c>
      <c r="C17" s="174" t="s">
        <v>885</v>
      </c>
      <c r="D17" s="87" t="s">
        <v>253</v>
      </c>
    </row>
    <row r="18" spans="1:4" ht="15">
      <c r="A18" s="69" t="s">
        <v>294</v>
      </c>
      <c r="B18" s="70" t="s">
        <v>254</v>
      </c>
      <c r="C18" s="174" t="s">
        <v>314</v>
      </c>
      <c r="D18" s="81"/>
    </row>
    <row r="19" spans="1:4" ht="15">
      <c r="A19" s="69" t="s">
        <v>295</v>
      </c>
      <c r="B19" s="70" t="s">
        <v>255</v>
      </c>
      <c r="C19" s="174" t="s">
        <v>886</v>
      </c>
      <c r="D19" s="81"/>
    </row>
    <row r="20" spans="1:4" ht="15">
      <c r="A20" s="69" t="s">
        <v>296</v>
      </c>
      <c r="B20" s="70" t="s">
        <v>256</v>
      </c>
      <c r="C20" s="149" t="s">
        <v>887</v>
      </c>
      <c r="D20" s="81"/>
    </row>
    <row r="21" spans="1:7" ht="30">
      <c r="A21" s="69" t="s">
        <v>297</v>
      </c>
      <c r="B21" s="70" t="s">
        <v>3</v>
      </c>
      <c r="C21" s="68" t="s">
        <v>233</v>
      </c>
      <c r="D21" s="81"/>
      <c r="F21" s="10"/>
      <c r="G21" s="10"/>
    </row>
    <row r="22" spans="1:7" ht="30" customHeight="1">
      <c r="A22" s="69" t="s">
        <v>298</v>
      </c>
      <c r="B22" s="70" t="s">
        <v>257</v>
      </c>
      <c r="C22" s="70" t="s">
        <v>880</v>
      </c>
      <c r="D22" s="87" t="s">
        <v>258</v>
      </c>
      <c r="F22" s="10"/>
      <c r="G22" s="10"/>
    </row>
    <row r="23" spans="1:7" ht="22.5">
      <c r="A23" s="69" t="s">
        <v>299</v>
      </c>
      <c r="B23" s="70" t="s">
        <v>259</v>
      </c>
      <c r="C23" s="70" t="s">
        <v>881</v>
      </c>
      <c r="D23" s="87" t="s">
        <v>260</v>
      </c>
      <c r="F23" s="10"/>
      <c r="G23" s="10"/>
    </row>
    <row r="24" spans="1:7" ht="22.5">
      <c r="A24" s="69" t="s">
        <v>300</v>
      </c>
      <c r="B24" s="70" t="s">
        <v>261</v>
      </c>
      <c r="C24" s="70" t="s">
        <v>882</v>
      </c>
      <c r="D24" s="87" t="s">
        <v>262</v>
      </c>
      <c r="F24" s="10"/>
      <c r="G24" s="10"/>
    </row>
    <row r="25" spans="1:7" ht="15" customHeight="1">
      <c r="A25" s="69" t="s">
        <v>301</v>
      </c>
      <c r="B25" s="219" t="s">
        <v>263</v>
      </c>
      <c r="C25" s="221" t="s">
        <v>13</v>
      </c>
      <c r="D25" s="87" t="s">
        <v>264</v>
      </c>
      <c r="F25" s="10"/>
      <c r="G25" s="10"/>
    </row>
    <row r="26" spans="1:7" ht="15" customHeight="1">
      <c r="A26" s="69" t="s">
        <v>302</v>
      </c>
      <c r="B26" s="219"/>
      <c r="C26" s="222"/>
      <c r="D26" s="87" t="s">
        <v>265</v>
      </c>
      <c r="F26" s="10"/>
      <c r="G26" s="10"/>
    </row>
    <row r="27" spans="1:7" ht="33.75">
      <c r="A27" s="69" t="s">
        <v>303</v>
      </c>
      <c r="B27" s="219" t="s">
        <v>266</v>
      </c>
      <c r="C27" s="221" t="s">
        <v>13</v>
      </c>
      <c r="D27" s="87" t="s">
        <v>264</v>
      </c>
      <c r="F27" s="10"/>
      <c r="G27" s="10"/>
    </row>
    <row r="28" spans="1:4" ht="34.5" customHeight="1">
      <c r="A28" s="69" t="s">
        <v>304</v>
      </c>
      <c r="B28" s="219"/>
      <c r="C28" s="222"/>
      <c r="D28" s="87" t="s">
        <v>265</v>
      </c>
    </row>
    <row r="29" spans="1:4" ht="30">
      <c r="A29" s="69" t="s">
        <v>305</v>
      </c>
      <c r="B29" s="70" t="s">
        <v>267</v>
      </c>
      <c r="C29" s="68" t="s">
        <v>233</v>
      </c>
      <c r="D29" s="81"/>
    </row>
    <row r="30" spans="1:4" ht="15">
      <c r="A30" s="69" t="s">
        <v>306</v>
      </c>
      <c r="B30" s="219" t="s">
        <v>255</v>
      </c>
      <c r="C30" s="219" t="s">
        <v>315</v>
      </c>
      <c r="D30" s="87" t="s">
        <v>268</v>
      </c>
    </row>
    <row r="31" spans="1:4" ht="22.5">
      <c r="A31" s="69" t="s">
        <v>307</v>
      </c>
      <c r="B31" s="219"/>
      <c r="C31" s="219"/>
      <c r="D31" s="87" t="s">
        <v>269</v>
      </c>
    </row>
    <row r="32" spans="1:4" ht="30">
      <c r="A32" s="69" t="s">
        <v>308</v>
      </c>
      <c r="B32" s="70" t="s">
        <v>270</v>
      </c>
      <c r="C32" s="70" t="s">
        <v>117</v>
      </c>
      <c r="D32" s="87"/>
    </row>
    <row r="33" spans="1:4" ht="30">
      <c r="A33" s="69" t="s">
        <v>309</v>
      </c>
      <c r="B33" s="70" t="s">
        <v>9</v>
      </c>
      <c r="C33" s="70" t="s">
        <v>181</v>
      </c>
      <c r="D33" s="81"/>
    </row>
    <row r="34" spans="1:4" ht="15">
      <c r="A34" s="69" t="s">
        <v>310</v>
      </c>
      <c r="B34" s="70" t="s">
        <v>271</v>
      </c>
      <c r="C34" s="68" t="s">
        <v>233</v>
      </c>
      <c r="D34" s="81"/>
    </row>
    <row r="35" spans="1:4" ht="22.5">
      <c r="A35" s="69" t="s">
        <v>311</v>
      </c>
      <c r="B35" s="70" t="s">
        <v>272</v>
      </c>
      <c r="C35" s="70" t="s">
        <v>316</v>
      </c>
      <c r="D35" s="87" t="s">
        <v>273</v>
      </c>
    </row>
    <row r="36" spans="1:4" ht="45">
      <c r="A36" s="69">
        <v>43141</v>
      </c>
      <c r="B36" s="70" t="s">
        <v>274</v>
      </c>
      <c r="C36" s="70" t="s">
        <v>180</v>
      </c>
      <c r="D36" s="87" t="s">
        <v>275</v>
      </c>
    </row>
    <row r="37" spans="1:4" ht="45">
      <c r="A37" s="69">
        <v>43169</v>
      </c>
      <c r="B37" s="70" t="s">
        <v>276</v>
      </c>
      <c r="C37" s="70" t="s">
        <v>317</v>
      </c>
      <c r="D37" s="87" t="s">
        <v>277</v>
      </c>
    </row>
    <row r="38" spans="1:4" ht="33.75">
      <c r="A38" s="220">
        <v>43200</v>
      </c>
      <c r="B38" s="219" t="s">
        <v>278</v>
      </c>
      <c r="C38" s="219" t="s">
        <v>180</v>
      </c>
      <c r="D38" s="87" t="s">
        <v>279</v>
      </c>
    </row>
    <row r="39" spans="1:4" ht="22.5">
      <c r="A39" s="220"/>
      <c r="B39" s="219"/>
      <c r="C39" s="219"/>
      <c r="D39" s="87" t="s">
        <v>280</v>
      </c>
    </row>
  </sheetData>
  <sheetProtection/>
  <mergeCells count="11">
    <mergeCell ref="C25:C26"/>
    <mergeCell ref="A3:C3"/>
    <mergeCell ref="D3:D4"/>
    <mergeCell ref="B30:B31"/>
    <mergeCell ref="C30:C31"/>
    <mergeCell ref="A38:A39"/>
    <mergeCell ref="B38:B39"/>
    <mergeCell ref="C38:C39"/>
    <mergeCell ref="B27:B28"/>
    <mergeCell ref="C27:C28"/>
    <mergeCell ref="B25:B26"/>
  </mergeCells>
  <hyperlinks>
    <hyperlink ref="C20" r:id="rId1" display="EAKlishchenko@ung.rosneft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P7"/>
  <sheetViews>
    <sheetView zoomScalePageLayoutView="0" workbookViewId="0" topLeftCell="A1">
      <selection activeCell="H25" sqref="H25"/>
    </sheetView>
  </sheetViews>
  <sheetFormatPr defaultColWidth="9.140625" defaultRowHeight="15"/>
  <cols>
    <col min="2" max="2" width="19.00390625" style="0" customWidth="1"/>
    <col min="3" max="3" width="18.8515625" style="0" customWidth="1"/>
    <col min="4" max="4" width="18.57421875" style="0" customWidth="1"/>
    <col min="5" max="5" width="18.8515625" style="0" customWidth="1"/>
    <col min="6" max="6" width="19.57421875" style="0" customWidth="1"/>
    <col min="7" max="7" width="73.57421875" style="0" customWidth="1"/>
  </cols>
  <sheetData>
    <row r="1" spans="1:16" ht="15">
      <c r="A1" s="72" t="s">
        <v>318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ht="15">
      <c r="A2" s="24"/>
    </row>
    <row r="3" spans="1:7" ht="15">
      <c r="A3" s="217" t="s">
        <v>225</v>
      </c>
      <c r="B3" s="217"/>
      <c r="C3" s="217"/>
      <c r="D3" s="217"/>
      <c r="E3" s="217"/>
      <c r="F3" s="217"/>
      <c r="G3" s="223" t="s">
        <v>226</v>
      </c>
    </row>
    <row r="4" spans="1:7" ht="75">
      <c r="A4" s="96" t="s">
        <v>227</v>
      </c>
      <c r="B4" s="96" t="s">
        <v>319</v>
      </c>
      <c r="C4" s="96" t="s">
        <v>6</v>
      </c>
      <c r="D4" s="96" t="s">
        <v>320</v>
      </c>
      <c r="E4" s="96" t="s">
        <v>321</v>
      </c>
      <c r="F4" s="96" t="s">
        <v>322</v>
      </c>
      <c r="G4" s="223"/>
    </row>
    <row r="5" spans="1:7" ht="45">
      <c r="A5" s="217">
        <v>1</v>
      </c>
      <c r="B5" s="224" t="s">
        <v>839</v>
      </c>
      <c r="C5" s="224" t="s">
        <v>834</v>
      </c>
      <c r="D5" s="225">
        <v>73.1</v>
      </c>
      <c r="E5" s="217">
        <v>151</v>
      </c>
      <c r="F5" s="217">
        <v>0</v>
      </c>
      <c r="G5" s="151" t="s">
        <v>323</v>
      </c>
    </row>
    <row r="6" spans="1:7" ht="30">
      <c r="A6" s="217"/>
      <c r="B6" s="224"/>
      <c r="C6" s="224"/>
      <c r="D6" s="225"/>
      <c r="E6" s="217"/>
      <c r="F6" s="217"/>
      <c r="G6" s="151" t="s">
        <v>324</v>
      </c>
    </row>
    <row r="7" spans="1:7" ht="45">
      <c r="A7" s="217"/>
      <c r="B7" s="224"/>
      <c r="C7" s="224"/>
      <c r="D7" s="225"/>
      <c r="E7" s="217"/>
      <c r="F7" s="217"/>
      <c r="G7" s="151" t="s">
        <v>325</v>
      </c>
    </row>
  </sheetData>
  <sheetProtection/>
  <mergeCells count="8">
    <mergeCell ref="A3:F3"/>
    <mergeCell ref="G3:G4"/>
    <mergeCell ref="A5:A7"/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P7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9.140625" style="94" customWidth="1"/>
    <col min="2" max="2" width="19.00390625" style="94" customWidth="1"/>
    <col min="3" max="3" width="18.8515625" style="94" customWidth="1"/>
    <col min="4" max="4" width="18.57421875" style="94" customWidth="1"/>
    <col min="5" max="5" width="18.8515625" style="94" customWidth="1"/>
    <col min="6" max="6" width="19.57421875" style="94" customWidth="1"/>
    <col min="7" max="7" width="73.57421875" style="94" customWidth="1"/>
    <col min="8" max="16384" width="9.140625" style="94" customWidth="1"/>
  </cols>
  <sheetData>
    <row r="1" spans="1:16" ht="15">
      <c r="A1" s="72" t="s">
        <v>318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ht="15">
      <c r="A2" s="24"/>
    </row>
    <row r="3" spans="1:7" ht="15">
      <c r="A3" s="217" t="s">
        <v>225</v>
      </c>
      <c r="B3" s="217"/>
      <c r="C3" s="217"/>
      <c r="D3" s="217"/>
      <c r="E3" s="217"/>
      <c r="F3" s="217"/>
      <c r="G3" s="223" t="s">
        <v>226</v>
      </c>
    </row>
    <row r="4" spans="1:7" ht="75">
      <c r="A4" s="96" t="s">
        <v>227</v>
      </c>
      <c r="B4" s="96" t="s">
        <v>319</v>
      </c>
      <c r="C4" s="96" t="s">
        <v>6</v>
      </c>
      <c r="D4" s="96" t="s">
        <v>320</v>
      </c>
      <c r="E4" s="96" t="s">
        <v>321</v>
      </c>
      <c r="F4" s="96" t="s">
        <v>322</v>
      </c>
      <c r="G4" s="223"/>
    </row>
    <row r="5" spans="1:7" ht="45">
      <c r="A5" s="217">
        <v>1</v>
      </c>
      <c r="B5" s="219" t="s">
        <v>839</v>
      </c>
      <c r="C5" s="224" t="s">
        <v>835</v>
      </c>
      <c r="D5" s="225">
        <v>0.8</v>
      </c>
      <c r="E5" s="217">
        <v>0</v>
      </c>
      <c r="F5" s="226">
        <v>3</v>
      </c>
      <c r="G5" s="151" t="s">
        <v>323</v>
      </c>
    </row>
    <row r="6" spans="1:7" ht="30">
      <c r="A6" s="217"/>
      <c r="B6" s="219"/>
      <c r="C6" s="224"/>
      <c r="D6" s="225"/>
      <c r="E6" s="217"/>
      <c r="F6" s="226"/>
      <c r="G6" s="151" t="s">
        <v>324</v>
      </c>
    </row>
    <row r="7" spans="1:7" ht="45">
      <c r="A7" s="217"/>
      <c r="B7" s="219"/>
      <c r="C7" s="224"/>
      <c r="D7" s="225"/>
      <c r="E7" s="217"/>
      <c r="F7" s="226"/>
      <c r="G7" s="151" t="s">
        <v>325</v>
      </c>
    </row>
  </sheetData>
  <sheetProtection/>
  <mergeCells count="8">
    <mergeCell ref="A3:F3"/>
    <mergeCell ref="G3:G4"/>
    <mergeCell ref="A5:A7"/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H13"/>
  <sheetViews>
    <sheetView zoomScalePageLayoutView="0" workbookViewId="0" topLeftCell="A1">
      <selection activeCell="H25" sqref="H25"/>
    </sheetView>
  </sheetViews>
  <sheetFormatPr defaultColWidth="9.140625" defaultRowHeight="15"/>
  <cols>
    <col min="2" max="2" width="18.421875" style="0" customWidth="1"/>
    <col min="4" max="4" width="18.421875" style="0" customWidth="1"/>
    <col min="6" max="6" width="20.00390625" style="0" customWidth="1"/>
    <col min="7" max="7" width="19.28125" style="0" customWidth="1"/>
    <col min="8" max="8" width="54.8515625" style="0" customWidth="1"/>
  </cols>
  <sheetData>
    <row r="1" ht="15">
      <c r="A1" s="10" t="s">
        <v>335</v>
      </c>
    </row>
    <row r="2" ht="15">
      <c r="A2" s="24"/>
    </row>
    <row r="3" spans="1:8" ht="15">
      <c r="A3" s="217" t="s">
        <v>225</v>
      </c>
      <c r="B3" s="217"/>
      <c r="C3" s="217"/>
      <c r="D3" s="217"/>
      <c r="E3" s="217"/>
      <c r="F3" s="217"/>
      <c r="G3" s="217"/>
      <c r="H3" s="223" t="s">
        <v>226</v>
      </c>
    </row>
    <row r="4" spans="1:8" ht="30">
      <c r="A4" s="96" t="s">
        <v>227</v>
      </c>
      <c r="B4" s="96" t="s">
        <v>326</v>
      </c>
      <c r="C4" s="96" t="s">
        <v>227</v>
      </c>
      <c r="D4" s="96" t="s">
        <v>327</v>
      </c>
      <c r="E4" s="108" t="s">
        <v>328</v>
      </c>
      <c r="F4" s="96" t="s">
        <v>329</v>
      </c>
      <c r="G4" s="96" t="s">
        <v>330</v>
      </c>
      <c r="H4" s="223"/>
    </row>
    <row r="5" spans="1:8" ht="60">
      <c r="A5" s="217">
        <v>1</v>
      </c>
      <c r="B5" s="224" t="s">
        <v>840</v>
      </c>
      <c r="C5" s="227">
        <v>1</v>
      </c>
      <c r="D5" s="224" t="s">
        <v>840</v>
      </c>
      <c r="E5" s="224">
        <v>7118000</v>
      </c>
      <c r="F5" s="228" t="s">
        <v>839</v>
      </c>
      <c r="G5" s="219"/>
      <c r="H5" s="151" t="s">
        <v>331</v>
      </c>
    </row>
    <row r="6" spans="1:8" ht="75">
      <c r="A6" s="217"/>
      <c r="B6" s="224"/>
      <c r="C6" s="227"/>
      <c r="D6" s="224"/>
      <c r="E6" s="224"/>
      <c r="F6" s="228"/>
      <c r="G6" s="219"/>
      <c r="H6" s="151" t="s">
        <v>332</v>
      </c>
    </row>
    <row r="7" spans="1:8" ht="60">
      <c r="A7" s="217"/>
      <c r="B7" s="224"/>
      <c r="C7" s="227"/>
      <c r="D7" s="224"/>
      <c r="E7" s="224"/>
      <c r="F7" s="228"/>
      <c r="G7" s="219"/>
      <c r="H7" s="151" t="s">
        <v>333</v>
      </c>
    </row>
    <row r="8" spans="1:8" s="112" customFormat="1" ht="15">
      <c r="A8" s="217">
        <v>2</v>
      </c>
      <c r="B8" s="224" t="s">
        <v>841</v>
      </c>
      <c r="C8" s="227">
        <v>2</v>
      </c>
      <c r="D8" s="224" t="s">
        <v>841</v>
      </c>
      <c r="E8" s="224">
        <v>71826000</v>
      </c>
      <c r="F8" s="228" t="s">
        <v>839</v>
      </c>
      <c r="G8" s="219"/>
      <c r="H8" s="118"/>
    </row>
    <row r="9" spans="1:8" s="112" customFormat="1" ht="15">
      <c r="A9" s="217"/>
      <c r="B9" s="224"/>
      <c r="C9" s="227"/>
      <c r="D9" s="224"/>
      <c r="E9" s="224"/>
      <c r="F9" s="228"/>
      <c r="G9" s="219"/>
      <c r="H9" s="119"/>
    </row>
    <row r="10" spans="1:8" ht="15">
      <c r="A10" s="217"/>
      <c r="B10" s="224"/>
      <c r="C10" s="227"/>
      <c r="D10" s="224"/>
      <c r="E10" s="224"/>
      <c r="F10" s="228"/>
      <c r="G10" s="219"/>
      <c r="H10" s="120"/>
    </row>
    <row r="11" spans="1:8" ht="15">
      <c r="A11" s="217">
        <v>3</v>
      </c>
      <c r="B11" s="224" t="s">
        <v>842</v>
      </c>
      <c r="C11" s="227">
        <v>3</v>
      </c>
      <c r="D11" s="224" t="s">
        <v>842</v>
      </c>
      <c r="E11" s="224">
        <v>71829000</v>
      </c>
      <c r="F11" s="228" t="s">
        <v>839</v>
      </c>
      <c r="G11" s="219"/>
      <c r="H11" s="120"/>
    </row>
    <row r="12" spans="1:8" ht="15">
      <c r="A12" s="217"/>
      <c r="B12" s="224"/>
      <c r="C12" s="227"/>
      <c r="D12" s="224"/>
      <c r="E12" s="224"/>
      <c r="F12" s="228"/>
      <c r="G12" s="219"/>
      <c r="H12" s="120"/>
    </row>
    <row r="13" spans="1:8" ht="15">
      <c r="A13" s="217"/>
      <c r="B13" s="224"/>
      <c r="C13" s="227"/>
      <c r="D13" s="224"/>
      <c r="E13" s="224"/>
      <c r="F13" s="228"/>
      <c r="G13" s="219"/>
      <c r="H13" s="121"/>
    </row>
  </sheetData>
  <sheetProtection/>
  <mergeCells count="23">
    <mergeCell ref="E11:E13"/>
    <mergeCell ref="F11:F13"/>
    <mergeCell ref="C8:C10"/>
    <mergeCell ref="E5:E7"/>
    <mergeCell ref="F5:F7"/>
    <mergeCell ref="G5:G7"/>
    <mergeCell ref="G11:G13"/>
    <mergeCell ref="E8:E10"/>
    <mergeCell ref="F8:F10"/>
    <mergeCell ref="G8:G10"/>
    <mergeCell ref="A8:A10"/>
    <mergeCell ref="B8:B10"/>
    <mergeCell ref="A11:A13"/>
    <mergeCell ref="B11:B13"/>
    <mergeCell ref="C11:C13"/>
    <mergeCell ref="D11:D13"/>
    <mergeCell ref="D8:D10"/>
    <mergeCell ref="A3:G3"/>
    <mergeCell ref="H3:H4"/>
    <mergeCell ref="A5:A7"/>
    <mergeCell ref="B5:B7"/>
    <mergeCell ref="C5:C7"/>
    <mergeCell ref="D5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7" sqref="A17:B17"/>
    </sheetView>
  </sheetViews>
  <sheetFormatPr defaultColWidth="9.140625" defaultRowHeight="15"/>
  <cols>
    <col min="1" max="1" width="13.57421875" style="2" customWidth="1"/>
    <col min="2" max="2" width="38.00390625" style="2" customWidth="1"/>
    <col min="3" max="3" width="16.7109375" style="2" customWidth="1"/>
    <col min="4" max="4" width="37.28125" style="2" customWidth="1"/>
    <col min="5" max="16384" width="9.140625" style="10" customWidth="1"/>
  </cols>
  <sheetData>
    <row r="1" spans="1:4" ht="48" customHeight="1">
      <c r="A1" s="188" t="s">
        <v>118</v>
      </c>
      <c r="B1" s="198"/>
      <c r="C1" s="198"/>
      <c r="D1" s="198"/>
    </row>
    <row r="2" spans="1:4" ht="32.25" customHeight="1">
      <c r="A2" s="182" t="s">
        <v>1</v>
      </c>
      <c r="B2" s="183"/>
      <c r="C2" s="181" t="s">
        <v>2</v>
      </c>
      <c r="D2" s="181"/>
    </row>
    <row r="3" spans="1:4" ht="32.25" customHeight="1">
      <c r="A3" s="182" t="s">
        <v>3</v>
      </c>
      <c r="B3" s="183"/>
      <c r="C3" s="182" t="s">
        <v>23</v>
      </c>
      <c r="D3" s="183"/>
    </row>
    <row r="4" spans="1:4" ht="14.25" customHeight="1">
      <c r="A4" s="199" t="s">
        <v>7</v>
      </c>
      <c r="B4" s="200"/>
      <c r="C4" s="193" t="s">
        <v>11</v>
      </c>
      <c r="D4" s="194"/>
    </row>
    <row r="5" spans="1:4" ht="42" customHeight="1">
      <c r="A5" s="201"/>
      <c r="B5" s="202"/>
      <c r="C5" s="182" t="s">
        <v>12</v>
      </c>
      <c r="D5" s="183"/>
    </row>
    <row r="6" spans="1:4" ht="41.25" customHeight="1">
      <c r="A6" s="189" t="s">
        <v>4</v>
      </c>
      <c r="B6" s="189"/>
      <c r="C6" s="182" t="s">
        <v>13</v>
      </c>
      <c r="D6" s="183"/>
    </row>
    <row r="7" spans="1:4" ht="29.25" customHeight="1">
      <c r="A7" s="182" t="s">
        <v>5</v>
      </c>
      <c r="B7" s="183"/>
      <c r="C7" s="182" t="s">
        <v>22</v>
      </c>
      <c r="D7" s="183"/>
    </row>
    <row r="8" spans="1:4" ht="15" customHeight="1">
      <c r="A8" s="182" t="s">
        <v>8</v>
      </c>
      <c r="B8" s="183"/>
      <c r="C8" s="182" t="s">
        <v>37</v>
      </c>
      <c r="D8" s="183"/>
    </row>
    <row r="9" spans="1:4" ht="15" customHeight="1">
      <c r="A9" s="182" t="s">
        <v>116</v>
      </c>
      <c r="B9" s="183"/>
      <c r="C9" s="197" t="s">
        <v>117</v>
      </c>
      <c r="D9" s="183"/>
    </row>
    <row r="10" spans="1:4" ht="15" customHeight="1">
      <c r="A10" s="189" t="s">
        <v>9</v>
      </c>
      <c r="B10" s="189"/>
      <c r="C10" s="197" t="s">
        <v>181</v>
      </c>
      <c r="D10" s="183"/>
    </row>
    <row r="11" spans="1:4" ht="61.5" customHeight="1">
      <c r="A11" s="182" t="s">
        <v>10</v>
      </c>
      <c r="B11" s="183"/>
      <c r="C11" s="195" t="s">
        <v>180</v>
      </c>
      <c r="D11" s="196"/>
    </row>
    <row r="12" spans="1:4" ht="27.75" customHeight="1">
      <c r="A12" s="182" t="s">
        <v>6</v>
      </c>
      <c r="B12" s="183"/>
      <c r="C12" s="195" t="s">
        <v>21</v>
      </c>
      <c r="D12" s="196"/>
    </row>
    <row r="13" spans="1:4" ht="30.75" customHeight="1">
      <c r="A13" s="182" t="s">
        <v>14</v>
      </c>
      <c r="B13" s="183"/>
      <c r="C13" s="195">
        <v>73.1</v>
      </c>
      <c r="D13" s="196"/>
    </row>
    <row r="14" spans="3:4" ht="30.75" customHeight="1" hidden="1">
      <c r="C14" s="195"/>
      <c r="D14" s="196"/>
    </row>
    <row r="15" spans="1:4" ht="30.75" customHeight="1">
      <c r="A15" s="182" t="s">
        <v>15</v>
      </c>
      <c r="B15" s="183"/>
      <c r="C15" s="195">
        <v>151</v>
      </c>
      <c r="D15" s="196"/>
    </row>
    <row r="16" spans="1:4" ht="30.75" customHeight="1">
      <c r="A16" s="182" t="s">
        <v>16</v>
      </c>
      <c r="B16" s="183"/>
      <c r="C16" s="195" t="s">
        <v>20</v>
      </c>
      <c r="D16" s="196"/>
    </row>
    <row r="19" spans="1:5" ht="43.5" customHeight="1">
      <c r="A19" s="188" t="s">
        <v>119</v>
      </c>
      <c r="B19" s="188"/>
      <c r="C19" s="188"/>
      <c r="D19" s="188"/>
      <c r="E19" s="3"/>
    </row>
    <row r="20" spans="1:5" ht="30" customHeight="1">
      <c r="A20" s="181" t="s">
        <v>120</v>
      </c>
      <c r="B20" s="181"/>
      <c r="C20" s="182" t="s">
        <v>0</v>
      </c>
      <c r="D20" s="183"/>
      <c r="E20" s="3"/>
    </row>
    <row r="21" spans="1:4" ht="28.5" customHeight="1">
      <c r="A21" s="182" t="s">
        <v>121</v>
      </c>
      <c r="B21" s="183"/>
      <c r="C21" s="182" t="s">
        <v>207</v>
      </c>
      <c r="D21" s="183"/>
    </row>
    <row r="22" spans="1:4" ht="15">
      <c r="A22" s="190" t="s">
        <v>189</v>
      </c>
      <c r="B22" s="190"/>
      <c r="C22" s="191"/>
      <c r="D22" s="192"/>
    </row>
    <row r="23" spans="1:4" ht="39.75" customHeight="1">
      <c r="A23" s="186" t="s">
        <v>182</v>
      </c>
      <c r="B23" s="187"/>
      <c r="C23" s="184">
        <v>30.01</v>
      </c>
      <c r="D23" s="185"/>
    </row>
    <row r="24" spans="1:4" ht="43.5" customHeight="1">
      <c r="A24" s="186" t="s">
        <v>183</v>
      </c>
      <c r="B24" s="187"/>
      <c r="C24" s="184">
        <v>31.03</v>
      </c>
      <c r="D24" s="185"/>
    </row>
    <row r="25" spans="1:4" ht="43.5" customHeight="1">
      <c r="A25" s="186" t="s">
        <v>184</v>
      </c>
      <c r="B25" s="187"/>
      <c r="C25" s="184">
        <v>31.32</v>
      </c>
      <c r="D25" s="185"/>
    </row>
    <row r="26" spans="1:4" ht="43.5" customHeight="1">
      <c r="A26" s="186" t="s">
        <v>185</v>
      </c>
      <c r="B26" s="187"/>
      <c r="C26" s="184">
        <v>31.32</v>
      </c>
      <c r="D26" s="185"/>
    </row>
    <row r="27" spans="1:4" ht="43.5" customHeight="1">
      <c r="A27" s="186" t="s">
        <v>186</v>
      </c>
      <c r="B27" s="187"/>
      <c r="C27" s="184">
        <v>31.32</v>
      </c>
      <c r="D27" s="185"/>
    </row>
    <row r="28" spans="1:4" ht="27" customHeight="1">
      <c r="A28" s="189" t="s">
        <v>190</v>
      </c>
      <c r="B28" s="189"/>
      <c r="C28" s="182" t="s">
        <v>187</v>
      </c>
      <c r="D28" s="183"/>
    </row>
    <row r="29" spans="1:4" ht="29.25" customHeight="1">
      <c r="A29" s="181" t="s">
        <v>122</v>
      </c>
      <c r="B29" s="181"/>
      <c r="C29" s="182" t="s">
        <v>188</v>
      </c>
      <c r="D29" s="183"/>
    </row>
  </sheetData>
  <sheetProtection/>
  <mergeCells count="50">
    <mergeCell ref="A1:D1"/>
    <mergeCell ref="A2:B2"/>
    <mergeCell ref="C2:D2"/>
    <mergeCell ref="A3:B3"/>
    <mergeCell ref="C3:D3"/>
    <mergeCell ref="A4:B5"/>
    <mergeCell ref="C4:D4"/>
    <mergeCell ref="C5:D5"/>
    <mergeCell ref="A6:B6"/>
    <mergeCell ref="C6:D6"/>
    <mergeCell ref="A7:B7"/>
    <mergeCell ref="C7:D7"/>
    <mergeCell ref="A8:B8"/>
    <mergeCell ref="C8:D8"/>
    <mergeCell ref="A10:B10"/>
    <mergeCell ref="C10:D10"/>
    <mergeCell ref="A11:B11"/>
    <mergeCell ref="C11:D11"/>
    <mergeCell ref="A12:B12"/>
    <mergeCell ref="C12:D12"/>
    <mergeCell ref="C13:D13"/>
    <mergeCell ref="C14:D14"/>
    <mergeCell ref="A19:D19"/>
    <mergeCell ref="A20:B20"/>
    <mergeCell ref="C20:D20"/>
    <mergeCell ref="A21:B21"/>
    <mergeCell ref="A15:B15"/>
    <mergeCell ref="C15:D15"/>
    <mergeCell ref="A16:B16"/>
    <mergeCell ref="C16:D16"/>
    <mergeCell ref="A29:B29"/>
    <mergeCell ref="C29:D29"/>
    <mergeCell ref="A25:B25"/>
    <mergeCell ref="A26:B26"/>
    <mergeCell ref="A27:B27"/>
    <mergeCell ref="A28:B28"/>
    <mergeCell ref="C27:D27"/>
    <mergeCell ref="C28:D28"/>
    <mergeCell ref="C25:D25"/>
    <mergeCell ref="C26:D26"/>
    <mergeCell ref="A23:B23"/>
    <mergeCell ref="A24:B24"/>
    <mergeCell ref="C22:D22"/>
    <mergeCell ref="A9:B9"/>
    <mergeCell ref="C9:D9"/>
    <mergeCell ref="C23:D23"/>
    <mergeCell ref="C24:D24"/>
    <mergeCell ref="A13:B13"/>
    <mergeCell ref="C21:D21"/>
    <mergeCell ref="A22:B22"/>
  </mergeCells>
  <hyperlinks>
    <hyperlink ref="C10" r:id="rId1" display="ooorn-ung@ung.rosneft.ru"/>
    <hyperlink ref="C9" r:id="rId2" display="http://www.yungjsc.com/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H46"/>
  <sheetViews>
    <sheetView zoomScalePageLayoutView="0" workbookViewId="0" topLeftCell="A25">
      <selection activeCell="H25" sqref="H25"/>
    </sheetView>
  </sheetViews>
  <sheetFormatPr defaultColWidth="9.140625" defaultRowHeight="15"/>
  <cols>
    <col min="1" max="1" width="13.28125" style="101" customWidth="1"/>
    <col min="2" max="2" width="34.28125" style="101" bestFit="1" customWidth="1"/>
    <col min="3" max="3" width="15.28125" style="101" customWidth="1"/>
    <col min="4" max="4" width="13.7109375" style="101" customWidth="1"/>
    <col min="5" max="5" width="12.7109375" style="101" customWidth="1"/>
    <col min="6" max="6" width="10.57421875" style="101" customWidth="1"/>
    <col min="7" max="7" width="11.140625" style="101" customWidth="1"/>
    <col min="8" max="8" width="70.140625" style="101" customWidth="1"/>
    <col min="9" max="16384" width="9.140625" style="101" customWidth="1"/>
  </cols>
  <sheetData>
    <row r="1" ht="15">
      <c r="A1" s="101" t="s">
        <v>378</v>
      </c>
    </row>
    <row r="3" spans="1:8" ht="15">
      <c r="A3" s="229" t="s">
        <v>854</v>
      </c>
      <c r="B3" s="230"/>
      <c r="C3" s="230"/>
      <c r="D3" s="230"/>
      <c r="E3" s="230"/>
      <c r="F3" s="230"/>
      <c r="G3" s="230"/>
      <c r="H3" s="230"/>
    </row>
    <row r="4" spans="1:5" ht="15">
      <c r="A4" s="229" t="s">
        <v>888</v>
      </c>
      <c r="B4" s="230"/>
      <c r="C4" s="230"/>
      <c r="D4" s="230"/>
      <c r="E4" s="230"/>
    </row>
    <row r="5" spans="1:8" ht="15">
      <c r="A5" s="229" t="s">
        <v>889</v>
      </c>
      <c r="B5" s="231"/>
      <c r="C5" s="231"/>
      <c r="D5" s="231"/>
      <c r="E5" s="231"/>
      <c r="F5" s="231"/>
      <c r="G5" s="231"/>
      <c r="H5" s="231"/>
    </row>
    <row r="6" spans="1:8" ht="15">
      <c r="A6" s="227" t="s">
        <v>225</v>
      </c>
      <c r="B6" s="227"/>
      <c r="C6" s="227"/>
      <c r="D6" s="227"/>
      <c r="E6" s="227"/>
      <c r="F6" s="227"/>
      <c r="G6" s="227"/>
      <c r="H6" s="232" t="s">
        <v>226</v>
      </c>
    </row>
    <row r="7" spans="1:8" ht="15.75" customHeight="1">
      <c r="A7" s="227" t="s">
        <v>227</v>
      </c>
      <c r="B7" s="227" t="s">
        <v>336</v>
      </c>
      <c r="C7" s="227" t="s">
        <v>337</v>
      </c>
      <c r="D7" s="227"/>
      <c r="E7" s="227"/>
      <c r="F7" s="227"/>
      <c r="G7" s="227"/>
      <c r="H7" s="232"/>
    </row>
    <row r="8" spans="1:8" ht="30.75" customHeight="1">
      <c r="A8" s="227"/>
      <c r="B8" s="227"/>
      <c r="C8" s="105" t="s">
        <v>338</v>
      </c>
      <c r="D8" s="227" t="s">
        <v>339</v>
      </c>
      <c r="E8" s="227"/>
      <c r="F8" s="227" t="s">
        <v>340</v>
      </c>
      <c r="G8" s="227"/>
      <c r="H8" s="232"/>
    </row>
    <row r="9" spans="1:8" ht="90.75" customHeight="1">
      <c r="A9" s="227"/>
      <c r="B9" s="227"/>
      <c r="C9" s="105" t="s">
        <v>341</v>
      </c>
      <c r="D9" s="105" t="s">
        <v>342</v>
      </c>
      <c r="E9" s="105" t="s">
        <v>343</v>
      </c>
      <c r="F9" s="105" t="s">
        <v>344</v>
      </c>
      <c r="G9" s="105" t="s">
        <v>345</v>
      </c>
      <c r="H9" s="232"/>
    </row>
    <row r="10" spans="1:8" ht="30">
      <c r="A10" s="233">
        <v>1</v>
      </c>
      <c r="B10" s="224" t="s">
        <v>852</v>
      </c>
      <c r="C10" s="235" t="s">
        <v>843</v>
      </c>
      <c r="D10" s="236"/>
      <c r="E10" s="236"/>
      <c r="F10" s="236"/>
      <c r="G10" s="237"/>
      <c r="H10" s="152" t="s">
        <v>347</v>
      </c>
    </row>
    <row r="11" spans="1:8" ht="30">
      <c r="A11" s="233"/>
      <c r="B11" s="224"/>
      <c r="C11" s="238"/>
      <c r="D11" s="239"/>
      <c r="E11" s="239"/>
      <c r="F11" s="239"/>
      <c r="G11" s="185"/>
      <c r="H11" s="152" t="s">
        <v>348</v>
      </c>
    </row>
    <row r="12" spans="1:8" ht="30">
      <c r="A12" s="233" t="s">
        <v>379</v>
      </c>
      <c r="B12" s="224" t="s">
        <v>349</v>
      </c>
      <c r="C12" s="245" t="s">
        <v>890</v>
      </c>
      <c r="D12" s="246"/>
      <c r="E12" s="246"/>
      <c r="F12" s="246"/>
      <c r="G12" s="247"/>
      <c r="H12" s="152" t="s">
        <v>350</v>
      </c>
    </row>
    <row r="13" spans="1:8" ht="30">
      <c r="A13" s="233"/>
      <c r="B13" s="224"/>
      <c r="C13" s="248"/>
      <c r="D13" s="249"/>
      <c r="E13" s="249"/>
      <c r="F13" s="249"/>
      <c r="G13" s="250"/>
      <c r="H13" s="152" t="s">
        <v>351</v>
      </c>
    </row>
    <row r="14" spans="1:8" ht="45">
      <c r="A14" s="233" t="s">
        <v>380</v>
      </c>
      <c r="B14" s="224" t="s">
        <v>319</v>
      </c>
      <c r="C14" s="235" t="s">
        <v>839</v>
      </c>
      <c r="D14" s="236"/>
      <c r="E14" s="236"/>
      <c r="F14" s="236"/>
      <c r="G14" s="237"/>
      <c r="H14" s="152" t="s">
        <v>352</v>
      </c>
    </row>
    <row r="15" spans="1:8" ht="45">
      <c r="A15" s="233"/>
      <c r="B15" s="224"/>
      <c r="C15" s="238"/>
      <c r="D15" s="239"/>
      <c r="E15" s="239"/>
      <c r="F15" s="239"/>
      <c r="G15" s="185"/>
      <c r="H15" s="152" t="s">
        <v>353</v>
      </c>
    </row>
    <row r="16" spans="1:8" ht="30">
      <c r="A16" s="233" t="s">
        <v>354</v>
      </c>
      <c r="B16" s="234" t="s">
        <v>355</v>
      </c>
      <c r="C16" s="235" t="s">
        <v>839</v>
      </c>
      <c r="D16" s="236"/>
      <c r="E16" s="236"/>
      <c r="F16" s="236"/>
      <c r="G16" s="237"/>
      <c r="H16" s="152" t="s">
        <v>356</v>
      </c>
    </row>
    <row r="17" spans="1:8" ht="30">
      <c r="A17" s="233"/>
      <c r="B17" s="234"/>
      <c r="C17" s="240"/>
      <c r="D17" s="241"/>
      <c r="E17" s="241"/>
      <c r="F17" s="241"/>
      <c r="G17" s="242"/>
      <c r="H17" s="152" t="s">
        <v>357</v>
      </c>
    </row>
    <row r="18" spans="1:8" ht="34.5" customHeight="1">
      <c r="A18" s="233"/>
      <c r="B18" s="234"/>
      <c r="C18" s="238"/>
      <c r="D18" s="239"/>
      <c r="E18" s="239"/>
      <c r="F18" s="239"/>
      <c r="G18" s="185"/>
      <c r="H18" s="152" t="s">
        <v>358</v>
      </c>
    </row>
    <row r="19" spans="1:8" ht="30">
      <c r="A19" s="233" t="s">
        <v>359</v>
      </c>
      <c r="B19" s="251" t="s">
        <v>360</v>
      </c>
      <c r="C19" s="235" t="s">
        <v>833</v>
      </c>
      <c r="D19" s="236"/>
      <c r="E19" s="236"/>
      <c r="F19" s="236"/>
      <c r="G19" s="237"/>
      <c r="H19" s="152" t="s">
        <v>361</v>
      </c>
    </row>
    <row r="20" spans="1:8" ht="15">
      <c r="A20" s="233"/>
      <c r="B20" s="251"/>
      <c r="C20" s="240"/>
      <c r="D20" s="241"/>
      <c r="E20" s="241"/>
      <c r="F20" s="241"/>
      <c r="G20" s="242"/>
      <c r="H20" s="152" t="s">
        <v>362</v>
      </c>
    </row>
    <row r="21" spans="1:8" ht="15">
      <c r="A21" s="233"/>
      <c r="B21" s="251"/>
      <c r="C21" s="240"/>
      <c r="D21" s="241"/>
      <c r="E21" s="241"/>
      <c r="F21" s="241"/>
      <c r="G21" s="242"/>
      <c r="H21" s="152" t="s">
        <v>363</v>
      </c>
    </row>
    <row r="22" spans="1:8" ht="15">
      <c r="A22" s="233"/>
      <c r="B22" s="251"/>
      <c r="C22" s="240"/>
      <c r="D22" s="241"/>
      <c r="E22" s="241"/>
      <c r="F22" s="241"/>
      <c r="G22" s="242"/>
      <c r="H22" s="152" t="s">
        <v>364</v>
      </c>
    </row>
    <row r="23" spans="1:8" ht="15">
      <c r="A23" s="233"/>
      <c r="B23" s="251"/>
      <c r="C23" s="240"/>
      <c r="D23" s="241"/>
      <c r="E23" s="241"/>
      <c r="F23" s="241"/>
      <c r="G23" s="242"/>
      <c r="H23" s="152" t="s">
        <v>365</v>
      </c>
    </row>
    <row r="24" spans="1:8" ht="15">
      <c r="A24" s="233"/>
      <c r="B24" s="251"/>
      <c r="C24" s="240"/>
      <c r="D24" s="241"/>
      <c r="E24" s="241"/>
      <c r="F24" s="241"/>
      <c r="G24" s="242"/>
      <c r="H24" s="152" t="s">
        <v>366</v>
      </c>
    </row>
    <row r="25" spans="1:8" ht="15">
      <c r="A25" s="233"/>
      <c r="B25" s="251"/>
      <c r="C25" s="240"/>
      <c r="D25" s="241"/>
      <c r="E25" s="241"/>
      <c r="F25" s="241"/>
      <c r="G25" s="242"/>
      <c r="H25" s="152" t="s">
        <v>367</v>
      </c>
    </row>
    <row r="26" spans="1:8" ht="30">
      <c r="A26" s="233"/>
      <c r="B26" s="251"/>
      <c r="C26" s="238"/>
      <c r="D26" s="239"/>
      <c r="E26" s="239"/>
      <c r="F26" s="239"/>
      <c r="G26" s="185"/>
      <c r="H26" s="152" t="s">
        <v>368</v>
      </c>
    </row>
    <row r="27" spans="1:8" ht="30">
      <c r="A27" s="233" t="s">
        <v>369</v>
      </c>
      <c r="B27" s="252" t="s">
        <v>370</v>
      </c>
      <c r="C27" s="235" t="s">
        <v>843</v>
      </c>
      <c r="D27" s="236"/>
      <c r="E27" s="236"/>
      <c r="F27" s="236"/>
      <c r="G27" s="237"/>
      <c r="H27" s="152" t="s">
        <v>371</v>
      </c>
    </row>
    <row r="28" spans="1:8" ht="30">
      <c r="A28" s="233"/>
      <c r="B28" s="252"/>
      <c r="C28" s="243"/>
      <c r="D28" s="241"/>
      <c r="E28" s="241"/>
      <c r="F28" s="241"/>
      <c r="G28" s="242"/>
      <c r="H28" s="152" t="s">
        <v>372</v>
      </c>
    </row>
    <row r="29" spans="1:8" ht="30">
      <c r="A29" s="233"/>
      <c r="B29" s="252"/>
      <c r="C29" s="243"/>
      <c r="D29" s="241"/>
      <c r="E29" s="241"/>
      <c r="F29" s="241"/>
      <c r="G29" s="242"/>
      <c r="H29" s="152" t="s">
        <v>373</v>
      </c>
    </row>
    <row r="30" spans="1:8" ht="30">
      <c r="A30" s="233"/>
      <c r="B30" s="252"/>
      <c r="C30" s="243"/>
      <c r="D30" s="241"/>
      <c r="E30" s="241"/>
      <c r="F30" s="241"/>
      <c r="G30" s="242"/>
      <c r="H30" s="152" t="s">
        <v>374</v>
      </c>
    </row>
    <row r="31" spans="1:8" ht="30">
      <c r="A31" s="233"/>
      <c r="B31" s="252"/>
      <c r="C31" s="243"/>
      <c r="D31" s="241"/>
      <c r="E31" s="241"/>
      <c r="F31" s="241"/>
      <c r="G31" s="242"/>
      <c r="H31" s="152" t="s">
        <v>375</v>
      </c>
    </row>
    <row r="32" spans="1:8" ht="30">
      <c r="A32" s="233"/>
      <c r="B32" s="252"/>
      <c r="C32" s="243"/>
      <c r="D32" s="241"/>
      <c r="E32" s="241"/>
      <c r="F32" s="241"/>
      <c r="G32" s="242"/>
      <c r="H32" s="152" t="s">
        <v>376</v>
      </c>
    </row>
    <row r="33" spans="1:8" ht="27" customHeight="1">
      <c r="A33" s="233"/>
      <c r="B33" s="252"/>
      <c r="C33" s="244"/>
      <c r="D33" s="239"/>
      <c r="E33" s="239"/>
      <c r="F33" s="239"/>
      <c r="G33" s="185"/>
      <c r="H33" s="152" t="s">
        <v>377</v>
      </c>
    </row>
    <row r="34" spans="1:8" s="112" customFormat="1" ht="22.5" customHeight="1">
      <c r="A34" s="125" t="s">
        <v>844</v>
      </c>
      <c r="B34" s="126"/>
      <c r="C34" s="111">
        <v>22.82</v>
      </c>
      <c r="D34" s="127"/>
      <c r="E34" s="127"/>
      <c r="F34" s="128">
        <v>43831</v>
      </c>
      <c r="G34" s="128">
        <v>44012</v>
      </c>
      <c r="H34" s="153"/>
    </row>
    <row r="35" spans="1:8" s="112" customFormat="1" ht="22.5" customHeight="1">
      <c r="A35" s="125" t="s">
        <v>845</v>
      </c>
      <c r="B35" s="126"/>
      <c r="C35" s="129">
        <v>23.69</v>
      </c>
      <c r="D35" s="127"/>
      <c r="E35" s="127"/>
      <c r="F35" s="128">
        <v>44013</v>
      </c>
      <c r="G35" s="128">
        <v>44196</v>
      </c>
      <c r="H35" s="153"/>
    </row>
    <row r="36" spans="1:8" s="112" customFormat="1" ht="22.5" customHeight="1">
      <c r="A36" s="125" t="s">
        <v>846</v>
      </c>
      <c r="B36" s="131"/>
      <c r="C36" s="132">
        <v>23.69</v>
      </c>
      <c r="D36" s="133"/>
      <c r="E36" s="133"/>
      <c r="F36" s="128">
        <v>44197</v>
      </c>
      <c r="G36" s="128">
        <v>44377</v>
      </c>
      <c r="H36" s="153"/>
    </row>
    <row r="37" spans="1:8" s="112" customFormat="1" ht="22.5" customHeight="1">
      <c r="A37" s="125" t="s">
        <v>847</v>
      </c>
      <c r="B37" s="126"/>
      <c r="C37" s="129">
        <v>24.11</v>
      </c>
      <c r="D37" s="127"/>
      <c r="E37" s="127"/>
      <c r="F37" s="128">
        <v>44378</v>
      </c>
      <c r="G37" s="128">
        <v>44561</v>
      </c>
      <c r="H37" s="153"/>
    </row>
    <row r="38" spans="1:8" s="112" customFormat="1" ht="22.5" customHeight="1">
      <c r="A38" s="130" t="s">
        <v>848</v>
      </c>
      <c r="B38" s="131"/>
      <c r="C38" s="132">
        <v>24.11</v>
      </c>
      <c r="D38" s="133"/>
      <c r="E38" s="133"/>
      <c r="F38" s="128">
        <v>44562</v>
      </c>
      <c r="G38" s="128">
        <v>44742</v>
      </c>
      <c r="H38" s="153"/>
    </row>
    <row r="39" spans="1:8" s="112" customFormat="1" ht="22.5" customHeight="1">
      <c r="A39" s="125" t="s">
        <v>849</v>
      </c>
      <c r="B39" s="126"/>
      <c r="C39" s="129">
        <v>25.06</v>
      </c>
      <c r="D39" s="127"/>
      <c r="E39" s="127"/>
      <c r="F39" s="128">
        <v>44743</v>
      </c>
      <c r="G39" s="128">
        <v>44926</v>
      </c>
      <c r="H39" s="153"/>
    </row>
    <row r="40" spans="1:8" s="112" customFormat="1" ht="22.5" customHeight="1">
      <c r="A40" s="130" t="s">
        <v>850</v>
      </c>
      <c r="B40" s="131"/>
      <c r="C40" s="132">
        <v>25.06</v>
      </c>
      <c r="D40" s="133"/>
      <c r="E40" s="133"/>
      <c r="F40" s="128">
        <v>44927</v>
      </c>
      <c r="G40" s="128">
        <v>45107</v>
      </c>
      <c r="H40" s="153"/>
    </row>
    <row r="41" spans="1:8" s="112" customFormat="1" ht="22.5" customHeight="1">
      <c r="A41" s="125" t="s">
        <v>851</v>
      </c>
      <c r="B41" s="126"/>
      <c r="C41" s="175">
        <v>25.6</v>
      </c>
      <c r="D41" s="127"/>
      <c r="E41" s="127"/>
      <c r="F41" s="128">
        <v>45108</v>
      </c>
      <c r="G41" s="128">
        <v>45291</v>
      </c>
      <c r="H41" s="154"/>
    </row>
    <row r="42" spans="1:8" ht="27" customHeight="1">
      <c r="A42" s="122"/>
      <c r="B42" s="123"/>
      <c r="C42" s="117"/>
      <c r="D42" s="117"/>
      <c r="E42" s="117"/>
      <c r="F42" s="117"/>
      <c r="G42" s="117"/>
      <c r="H42" s="124"/>
    </row>
    <row r="43" spans="1:8" ht="15">
      <c r="A43" s="102"/>
      <c r="B43" s="102"/>
      <c r="C43" s="102"/>
      <c r="D43" s="102"/>
      <c r="E43" s="102"/>
      <c r="F43" s="102"/>
      <c r="G43" s="102"/>
      <c r="H43" s="102"/>
    </row>
    <row r="44" spans="1:8" ht="15">
      <c r="A44" s="103" t="s">
        <v>381</v>
      </c>
      <c r="B44" s="103"/>
      <c r="C44" s="103"/>
      <c r="D44" s="103"/>
      <c r="E44" s="103"/>
      <c r="F44" s="103"/>
      <c r="G44" s="103"/>
      <c r="H44" s="103"/>
    </row>
    <row r="45" spans="1:8" ht="15">
      <c r="A45" s="103" t="s">
        <v>382</v>
      </c>
      <c r="B45" s="103"/>
      <c r="C45" s="103"/>
      <c r="D45" s="103"/>
      <c r="E45" s="103"/>
      <c r="F45" s="103"/>
      <c r="G45" s="103"/>
      <c r="H45" s="103"/>
    </row>
    <row r="46" spans="1:8" ht="15">
      <c r="A46" s="104"/>
      <c r="B46" s="103"/>
      <c r="C46" s="103"/>
      <c r="D46" s="103"/>
      <c r="E46" s="103"/>
      <c r="F46" s="103"/>
      <c r="G46" s="103"/>
      <c r="H46" s="103"/>
    </row>
  </sheetData>
  <sheetProtection/>
  <mergeCells count="28">
    <mergeCell ref="C19:G26"/>
    <mergeCell ref="C27:G33"/>
    <mergeCell ref="C10:G11"/>
    <mergeCell ref="C12:G13"/>
    <mergeCell ref="A6:G6"/>
    <mergeCell ref="A19:A26"/>
    <mergeCell ref="B19:B26"/>
    <mergeCell ref="A27:A33"/>
    <mergeCell ref="B27:B33"/>
    <mergeCell ref="A14:A15"/>
    <mergeCell ref="B14:B15"/>
    <mergeCell ref="A16:A18"/>
    <mergeCell ref="B16:B18"/>
    <mergeCell ref="C14:G15"/>
    <mergeCell ref="C16:G18"/>
    <mergeCell ref="A10:A11"/>
    <mergeCell ref="B10:B11"/>
    <mergeCell ref="A12:A13"/>
    <mergeCell ref="B12:B13"/>
    <mergeCell ref="A3:H3"/>
    <mergeCell ref="A4:E4"/>
    <mergeCell ref="A5:H5"/>
    <mergeCell ref="H6:H9"/>
    <mergeCell ref="A7:A9"/>
    <mergeCell ref="B7:B9"/>
    <mergeCell ref="C7:G7"/>
    <mergeCell ref="D8:E8"/>
    <mergeCell ref="F8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H47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13.28125" style="101" customWidth="1"/>
    <col min="2" max="2" width="34.28125" style="101" bestFit="1" customWidth="1"/>
    <col min="3" max="3" width="14.57421875" style="101" customWidth="1"/>
    <col min="4" max="4" width="13.7109375" style="101" customWidth="1"/>
    <col min="5" max="5" width="12.7109375" style="101" customWidth="1"/>
    <col min="6" max="6" width="10.57421875" style="101" customWidth="1"/>
    <col min="7" max="7" width="11.140625" style="101" customWidth="1"/>
    <col min="8" max="8" width="70.140625" style="101" customWidth="1"/>
    <col min="9" max="16384" width="9.140625" style="101" customWidth="1"/>
  </cols>
  <sheetData>
    <row r="1" ht="15">
      <c r="A1" s="101" t="s">
        <v>378</v>
      </c>
    </row>
    <row r="3" spans="1:8" ht="15">
      <c r="A3" s="229" t="s">
        <v>854</v>
      </c>
      <c r="B3" s="230"/>
      <c r="C3" s="230"/>
      <c r="D3" s="230"/>
      <c r="E3" s="230"/>
      <c r="F3" s="230"/>
      <c r="G3" s="230"/>
      <c r="H3" s="230"/>
    </row>
    <row r="4" spans="1:5" ht="15">
      <c r="A4" s="229" t="s">
        <v>891</v>
      </c>
      <c r="B4" s="230"/>
      <c r="C4" s="230"/>
      <c r="D4" s="230"/>
      <c r="E4" s="230"/>
    </row>
    <row r="5" spans="1:8" ht="15">
      <c r="A5" s="229" t="s">
        <v>889</v>
      </c>
      <c r="B5" s="230"/>
      <c r="C5" s="230"/>
      <c r="D5" s="230"/>
      <c r="E5" s="230"/>
      <c r="F5" s="230"/>
      <c r="G5" s="230"/>
      <c r="H5" s="230"/>
    </row>
    <row r="7" spans="1:8" ht="15">
      <c r="A7" s="227" t="s">
        <v>225</v>
      </c>
      <c r="B7" s="227"/>
      <c r="C7" s="227"/>
      <c r="D7" s="227"/>
      <c r="E7" s="227"/>
      <c r="F7" s="227"/>
      <c r="G7" s="227"/>
      <c r="H7" s="232" t="s">
        <v>226</v>
      </c>
    </row>
    <row r="8" spans="1:8" ht="15.75" customHeight="1">
      <c r="A8" s="227" t="s">
        <v>227</v>
      </c>
      <c r="B8" s="227" t="s">
        <v>336</v>
      </c>
      <c r="C8" s="227" t="s">
        <v>337</v>
      </c>
      <c r="D8" s="227"/>
      <c r="E8" s="227"/>
      <c r="F8" s="227"/>
      <c r="G8" s="227"/>
      <c r="H8" s="232"/>
    </row>
    <row r="9" spans="1:8" ht="30.75" customHeight="1">
      <c r="A9" s="227"/>
      <c r="B9" s="227"/>
      <c r="C9" s="110" t="s">
        <v>338</v>
      </c>
      <c r="D9" s="227" t="s">
        <v>339</v>
      </c>
      <c r="E9" s="227"/>
      <c r="F9" s="227" t="s">
        <v>340</v>
      </c>
      <c r="G9" s="227"/>
      <c r="H9" s="232"/>
    </row>
    <row r="10" spans="1:8" ht="90.75" customHeight="1">
      <c r="A10" s="227"/>
      <c r="B10" s="227"/>
      <c r="C10" s="110" t="s">
        <v>341</v>
      </c>
      <c r="D10" s="110" t="s">
        <v>342</v>
      </c>
      <c r="E10" s="110" t="s">
        <v>343</v>
      </c>
      <c r="F10" s="110" t="s">
        <v>344</v>
      </c>
      <c r="G10" s="110" t="s">
        <v>345</v>
      </c>
      <c r="H10" s="232"/>
    </row>
    <row r="11" spans="1:8" ht="30">
      <c r="A11" s="233">
        <v>1</v>
      </c>
      <c r="B11" s="224" t="s">
        <v>852</v>
      </c>
      <c r="C11" s="235" t="s">
        <v>853</v>
      </c>
      <c r="D11" s="236"/>
      <c r="E11" s="236"/>
      <c r="F11" s="236"/>
      <c r="G11" s="237"/>
      <c r="H11" s="152" t="s">
        <v>347</v>
      </c>
    </row>
    <row r="12" spans="1:8" ht="30">
      <c r="A12" s="233"/>
      <c r="B12" s="224"/>
      <c r="C12" s="244"/>
      <c r="D12" s="239"/>
      <c r="E12" s="239"/>
      <c r="F12" s="239"/>
      <c r="G12" s="185"/>
      <c r="H12" s="152" t="s">
        <v>348</v>
      </c>
    </row>
    <row r="13" spans="1:8" ht="30">
      <c r="A13" s="233" t="s">
        <v>379</v>
      </c>
      <c r="B13" s="224" t="s">
        <v>349</v>
      </c>
      <c r="C13" s="235" t="s">
        <v>840</v>
      </c>
      <c r="D13" s="236"/>
      <c r="E13" s="236"/>
      <c r="F13" s="236"/>
      <c r="G13" s="237"/>
      <c r="H13" s="152" t="s">
        <v>350</v>
      </c>
    </row>
    <row r="14" spans="1:8" ht="30">
      <c r="A14" s="233"/>
      <c r="B14" s="224"/>
      <c r="C14" s="238"/>
      <c r="D14" s="239"/>
      <c r="E14" s="239"/>
      <c r="F14" s="239"/>
      <c r="G14" s="185"/>
      <c r="H14" s="152" t="s">
        <v>351</v>
      </c>
    </row>
    <row r="15" spans="1:8" ht="45">
      <c r="A15" s="233" t="s">
        <v>380</v>
      </c>
      <c r="B15" s="224" t="s">
        <v>319</v>
      </c>
      <c r="C15" s="235" t="s">
        <v>839</v>
      </c>
      <c r="D15" s="236"/>
      <c r="E15" s="236"/>
      <c r="F15" s="236"/>
      <c r="G15" s="237"/>
      <c r="H15" s="152" t="s">
        <v>352</v>
      </c>
    </row>
    <row r="16" spans="1:8" ht="45">
      <c r="A16" s="233"/>
      <c r="B16" s="224"/>
      <c r="C16" s="238"/>
      <c r="D16" s="239"/>
      <c r="E16" s="239"/>
      <c r="F16" s="239"/>
      <c r="G16" s="185"/>
      <c r="H16" s="152" t="s">
        <v>353</v>
      </c>
    </row>
    <row r="17" spans="1:8" ht="30">
      <c r="A17" s="233" t="s">
        <v>354</v>
      </c>
      <c r="B17" s="253" t="s">
        <v>355</v>
      </c>
      <c r="C17" s="235" t="s">
        <v>839</v>
      </c>
      <c r="D17" s="236"/>
      <c r="E17" s="236"/>
      <c r="F17" s="236"/>
      <c r="G17" s="237"/>
      <c r="H17" s="152" t="s">
        <v>356</v>
      </c>
    </row>
    <row r="18" spans="1:8" ht="30">
      <c r="A18" s="233"/>
      <c r="B18" s="254"/>
      <c r="C18" s="240"/>
      <c r="D18" s="241"/>
      <c r="E18" s="241"/>
      <c r="F18" s="241"/>
      <c r="G18" s="242"/>
      <c r="H18" s="152" t="s">
        <v>357</v>
      </c>
    </row>
    <row r="19" spans="1:8" ht="34.5" customHeight="1">
      <c r="A19" s="233"/>
      <c r="B19" s="255"/>
      <c r="C19" s="238"/>
      <c r="D19" s="239"/>
      <c r="E19" s="239"/>
      <c r="F19" s="239"/>
      <c r="G19" s="185"/>
      <c r="H19" s="152" t="s">
        <v>358</v>
      </c>
    </row>
    <row r="20" spans="1:8" ht="30">
      <c r="A20" s="233" t="s">
        <v>359</v>
      </c>
      <c r="B20" s="253" t="s">
        <v>360</v>
      </c>
      <c r="C20" s="235" t="s">
        <v>833</v>
      </c>
      <c r="D20" s="236"/>
      <c r="E20" s="236"/>
      <c r="F20" s="236"/>
      <c r="G20" s="237"/>
      <c r="H20" s="152" t="s">
        <v>361</v>
      </c>
    </row>
    <row r="21" spans="1:8" ht="15">
      <c r="A21" s="233"/>
      <c r="B21" s="254"/>
      <c r="C21" s="240"/>
      <c r="D21" s="241"/>
      <c r="E21" s="241"/>
      <c r="F21" s="241"/>
      <c r="G21" s="242"/>
      <c r="H21" s="152" t="s">
        <v>362</v>
      </c>
    </row>
    <row r="22" spans="1:8" ht="15">
      <c r="A22" s="233"/>
      <c r="B22" s="254"/>
      <c r="C22" s="240"/>
      <c r="D22" s="241"/>
      <c r="E22" s="241"/>
      <c r="F22" s="241"/>
      <c r="G22" s="242"/>
      <c r="H22" s="152" t="s">
        <v>363</v>
      </c>
    </row>
    <row r="23" spans="1:8" ht="15">
      <c r="A23" s="233"/>
      <c r="B23" s="254"/>
      <c r="C23" s="240"/>
      <c r="D23" s="241"/>
      <c r="E23" s="241"/>
      <c r="F23" s="241"/>
      <c r="G23" s="242"/>
      <c r="H23" s="152" t="s">
        <v>364</v>
      </c>
    </row>
    <row r="24" spans="1:8" ht="15">
      <c r="A24" s="233"/>
      <c r="B24" s="254"/>
      <c r="C24" s="240"/>
      <c r="D24" s="241"/>
      <c r="E24" s="241"/>
      <c r="F24" s="241"/>
      <c r="G24" s="242"/>
      <c r="H24" s="152" t="s">
        <v>365</v>
      </c>
    </row>
    <row r="25" spans="1:8" ht="15">
      <c r="A25" s="233"/>
      <c r="B25" s="254"/>
      <c r="C25" s="240"/>
      <c r="D25" s="241"/>
      <c r="E25" s="241"/>
      <c r="F25" s="241"/>
      <c r="G25" s="242"/>
      <c r="H25" s="152" t="s">
        <v>366</v>
      </c>
    </row>
    <row r="26" spans="1:8" ht="15">
      <c r="A26" s="233"/>
      <c r="B26" s="254"/>
      <c r="C26" s="240"/>
      <c r="D26" s="241"/>
      <c r="E26" s="241"/>
      <c r="F26" s="241"/>
      <c r="G26" s="242"/>
      <c r="H26" s="152" t="s">
        <v>367</v>
      </c>
    </row>
    <row r="27" spans="1:8" ht="30">
      <c r="A27" s="233"/>
      <c r="B27" s="255"/>
      <c r="C27" s="238"/>
      <c r="D27" s="239"/>
      <c r="E27" s="239"/>
      <c r="F27" s="239"/>
      <c r="G27" s="185"/>
      <c r="H27" s="152" t="s">
        <v>368</v>
      </c>
    </row>
    <row r="28" spans="1:8" ht="30">
      <c r="A28" s="233" t="s">
        <v>369</v>
      </c>
      <c r="B28" s="253" t="s">
        <v>370</v>
      </c>
      <c r="C28" s="235" t="s">
        <v>853</v>
      </c>
      <c r="D28" s="236"/>
      <c r="E28" s="236"/>
      <c r="F28" s="236"/>
      <c r="G28" s="237"/>
      <c r="H28" s="152" t="s">
        <v>371</v>
      </c>
    </row>
    <row r="29" spans="1:8" ht="30">
      <c r="A29" s="233"/>
      <c r="B29" s="254"/>
      <c r="C29" s="243"/>
      <c r="D29" s="241"/>
      <c r="E29" s="241"/>
      <c r="F29" s="241"/>
      <c r="G29" s="242"/>
      <c r="H29" s="152" t="s">
        <v>372</v>
      </c>
    </row>
    <row r="30" spans="1:8" ht="30">
      <c r="A30" s="233"/>
      <c r="B30" s="254"/>
      <c r="C30" s="243"/>
      <c r="D30" s="241"/>
      <c r="E30" s="241"/>
      <c r="F30" s="241"/>
      <c r="G30" s="242"/>
      <c r="H30" s="152" t="s">
        <v>373</v>
      </c>
    </row>
    <row r="31" spans="1:8" ht="30">
      <c r="A31" s="233"/>
      <c r="B31" s="254"/>
      <c r="C31" s="243"/>
      <c r="D31" s="241"/>
      <c r="E31" s="241"/>
      <c r="F31" s="241"/>
      <c r="G31" s="242"/>
      <c r="H31" s="152" t="s">
        <v>374</v>
      </c>
    </row>
    <row r="32" spans="1:8" ht="30">
      <c r="A32" s="233"/>
      <c r="B32" s="254"/>
      <c r="C32" s="243"/>
      <c r="D32" s="241"/>
      <c r="E32" s="241"/>
      <c r="F32" s="241"/>
      <c r="G32" s="242"/>
      <c r="H32" s="152" t="s">
        <v>375</v>
      </c>
    </row>
    <row r="33" spans="1:8" ht="30">
      <c r="A33" s="233"/>
      <c r="B33" s="254"/>
      <c r="C33" s="243"/>
      <c r="D33" s="241"/>
      <c r="E33" s="241"/>
      <c r="F33" s="241"/>
      <c r="G33" s="242"/>
      <c r="H33" s="152" t="s">
        <v>376</v>
      </c>
    </row>
    <row r="34" spans="1:8" ht="27" customHeight="1">
      <c r="A34" s="233"/>
      <c r="B34" s="255"/>
      <c r="C34" s="244"/>
      <c r="D34" s="239"/>
      <c r="E34" s="239"/>
      <c r="F34" s="239"/>
      <c r="G34" s="185"/>
      <c r="H34" s="152" t="s">
        <v>377</v>
      </c>
    </row>
    <row r="35" spans="1:8" s="112" customFormat="1" ht="22.5" customHeight="1">
      <c r="A35" s="125" t="s">
        <v>844</v>
      </c>
      <c r="B35" s="126"/>
      <c r="C35" s="134">
        <v>3.81</v>
      </c>
      <c r="D35" s="127"/>
      <c r="E35" s="127"/>
      <c r="F35" s="128">
        <v>43831</v>
      </c>
      <c r="G35" s="128">
        <v>44012</v>
      </c>
      <c r="H35" s="153"/>
    </row>
    <row r="36" spans="1:8" s="112" customFormat="1" ht="22.5" customHeight="1">
      <c r="A36" s="125" t="s">
        <v>845</v>
      </c>
      <c r="B36" s="126"/>
      <c r="C36" s="135">
        <v>3.95</v>
      </c>
      <c r="D36" s="127"/>
      <c r="E36" s="127"/>
      <c r="F36" s="128">
        <v>44013</v>
      </c>
      <c r="G36" s="128">
        <v>44196</v>
      </c>
      <c r="H36" s="153"/>
    </row>
    <row r="37" spans="1:8" s="112" customFormat="1" ht="22.5" customHeight="1">
      <c r="A37" s="125" t="s">
        <v>846</v>
      </c>
      <c r="B37" s="131"/>
      <c r="C37" s="136">
        <v>3.95</v>
      </c>
      <c r="D37" s="133"/>
      <c r="E37" s="133"/>
      <c r="F37" s="128">
        <v>44197</v>
      </c>
      <c r="G37" s="128">
        <v>44377</v>
      </c>
      <c r="H37" s="153"/>
    </row>
    <row r="38" spans="1:8" s="112" customFormat="1" ht="22.5" customHeight="1">
      <c r="A38" s="125" t="s">
        <v>847</v>
      </c>
      <c r="B38" s="126"/>
      <c r="C38" s="135">
        <v>4.06</v>
      </c>
      <c r="D38" s="127"/>
      <c r="E38" s="127"/>
      <c r="F38" s="128">
        <v>44378</v>
      </c>
      <c r="G38" s="128">
        <v>44561</v>
      </c>
      <c r="H38" s="153"/>
    </row>
    <row r="39" spans="1:8" s="112" customFormat="1" ht="22.5" customHeight="1">
      <c r="A39" s="130" t="s">
        <v>848</v>
      </c>
      <c r="B39" s="131"/>
      <c r="C39" s="136">
        <v>4.06</v>
      </c>
      <c r="D39" s="133"/>
      <c r="E39" s="133"/>
      <c r="F39" s="128">
        <v>44562</v>
      </c>
      <c r="G39" s="128">
        <v>44742</v>
      </c>
      <c r="H39" s="153"/>
    </row>
    <row r="40" spans="1:8" s="112" customFormat="1" ht="22.5" customHeight="1">
      <c r="A40" s="125" t="s">
        <v>849</v>
      </c>
      <c r="B40" s="126"/>
      <c r="C40" s="135">
        <v>4.21</v>
      </c>
      <c r="D40" s="127"/>
      <c r="E40" s="127"/>
      <c r="F40" s="128">
        <v>44743</v>
      </c>
      <c r="G40" s="128">
        <v>44926</v>
      </c>
      <c r="H40" s="153"/>
    </row>
    <row r="41" spans="1:8" s="112" customFormat="1" ht="22.5" customHeight="1">
      <c r="A41" s="130" t="s">
        <v>850</v>
      </c>
      <c r="B41" s="131"/>
      <c r="C41" s="136">
        <v>4.21</v>
      </c>
      <c r="D41" s="133"/>
      <c r="E41" s="133"/>
      <c r="F41" s="128">
        <v>44927</v>
      </c>
      <c r="G41" s="128">
        <v>45107</v>
      </c>
      <c r="H41" s="153"/>
    </row>
    <row r="42" spans="1:8" s="112" customFormat="1" ht="22.5" customHeight="1">
      <c r="A42" s="125" t="s">
        <v>851</v>
      </c>
      <c r="B42" s="126"/>
      <c r="C42" s="134">
        <v>4.33</v>
      </c>
      <c r="D42" s="127"/>
      <c r="E42" s="127"/>
      <c r="F42" s="128">
        <v>45108</v>
      </c>
      <c r="G42" s="128">
        <v>45291</v>
      </c>
      <c r="H42" s="154"/>
    </row>
    <row r="43" spans="1:8" ht="27" customHeight="1">
      <c r="A43" s="122"/>
      <c r="B43" s="123"/>
      <c r="C43" s="117"/>
      <c r="D43" s="117"/>
      <c r="E43" s="117"/>
      <c r="F43" s="117"/>
      <c r="G43" s="117"/>
      <c r="H43" s="124"/>
    </row>
    <row r="44" spans="1:8" ht="15">
      <c r="A44" s="102"/>
      <c r="B44" s="102"/>
      <c r="C44" s="102"/>
      <c r="D44" s="102"/>
      <c r="E44" s="102"/>
      <c r="F44" s="102"/>
      <c r="G44" s="102"/>
      <c r="H44" s="102"/>
    </row>
    <row r="45" spans="1:8" ht="15">
      <c r="A45" s="103" t="s">
        <v>381</v>
      </c>
      <c r="B45" s="103"/>
      <c r="C45" s="103"/>
      <c r="D45" s="103"/>
      <c r="E45" s="103"/>
      <c r="F45" s="103"/>
      <c r="G45" s="103"/>
      <c r="H45" s="103"/>
    </row>
    <row r="46" spans="1:8" ht="15">
      <c r="A46" s="103" t="s">
        <v>382</v>
      </c>
      <c r="B46" s="103"/>
      <c r="C46" s="103"/>
      <c r="D46" s="103"/>
      <c r="E46" s="103"/>
      <c r="F46" s="103"/>
      <c r="G46" s="103"/>
      <c r="H46" s="103"/>
    </row>
    <row r="47" spans="1:8" ht="15">
      <c r="A47" s="104"/>
      <c r="B47" s="103"/>
      <c r="C47" s="103"/>
      <c r="D47" s="103"/>
      <c r="E47" s="103"/>
      <c r="F47" s="103"/>
      <c r="G47" s="103"/>
      <c r="H47" s="103"/>
    </row>
  </sheetData>
  <sheetProtection/>
  <mergeCells count="28">
    <mergeCell ref="A28:A34"/>
    <mergeCell ref="B28:B34"/>
    <mergeCell ref="C28:G34"/>
    <mergeCell ref="A17:A19"/>
    <mergeCell ref="B17:B19"/>
    <mergeCell ref="A15:A16"/>
    <mergeCell ref="B15:B16"/>
    <mergeCell ref="C15:G16"/>
    <mergeCell ref="C17:G19"/>
    <mergeCell ref="A20:A27"/>
    <mergeCell ref="B20:B27"/>
    <mergeCell ref="C20:G27"/>
    <mergeCell ref="C8:G8"/>
    <mergeCell ref="D9:E9"/>
    <mergeCell ref="F9:G9"/>
    <mergeCell ref="A13:A14"/>
    <mergeCell ref="B13:B14"/>
    <mergeCell ref="C13:G14"/>
    <mergeCell ref="A4:E4"/>
    <mergeCell ref="A5:H5"/>
    <mergeCell ref="A3:H3"/>
    <mergeCell ref="C11:G12"/>
    <mergeCell ref="A11:A12"/>
    <mergeCell ref="B11:B12"/>
    <mergeCell ref="A7:G7"/>
    <mergeCell ref="H7:H10"/>
    <mergeCell ref="A8:A10"/>
    <mergeCell ref="B8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Q21"/>
  <sheetViews>
    <sheetView zoomScalePageLayoutView="0" workbookViewId="0" topLeftCell="A10">
      <selection activeCell="H25" sqref="H25"/>
    </sheetView>
  </sheetViews>
  <sheetFormatPr defaultColWidth="9.140625" defaultRowHeight="15"/>
  <cols>
    <col min="2" max="2" width="27.57421875" style="0" customWidth="1"/>
    <col min="17" max="17" width="46.00390625" style="155" customWidth="1"/>
  </cols>
  <sheetData>
    <row r="1" spans="1:2" ht="15">
      <c r="A1" s="10" t="s">
        <v>403</v>
      </c>
      <c r="B1" s="10"/>
    </row>
    <row r="2" ht="15">
      <c r="A2" s="24"/>
    </row>
    <row r="3" spans="1:17" ht="15">
      <c r="A3" s="217" t="s">
        <v>225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23" t="s">
        <v>226</v>
      </c>
    </row>
    <row r="4" spans="1:17" ht="28.5" customHeight="1">
      <c r="A4" s="217" t="s">
        <v>227</v>
      </c>
      <c r="B4" s="217" t="s">
        <v>383</v>
      </c>
      <c r="C4" s="217" t="s">
        <v>384</v>
      </c>
      <c r="D4" s="217"/>
      <c r="E4" s="217" t="s">
        <v>385</v>
      </c>
      <c r="F4" s="217"/>
      <c r="G4" s="217" t="s">
        <v>386</v>
      </c>
      <c r="H4" s="217"/>
      <c r="I4" s="217" t="s">
        <v>387</v>
      </c>
      <c r="J4" s="217"/>
      <c r="K4" s="217" t="s">
        <v>337</v>
      </c>
      <c r="L4" s="217"/>
      <c r="M4" s="217"/>
      <c r="N4" s="217"/>
      <c r="O4" s="217"/>
      <c r="P4" s="217"/>
      <c r="Q4" s="223"/>
    </row>
    <row r="5" spans="1:17" ht="90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 t="s">
        <v>388</v>
      </c>
      <c r="L5" s="217"/>
      <c r="M5" s="217" t="s">
        <v>389</v>
      </c>
      <c r="N5" s="217"/>
      <c r="O5" s="217" t="s">
        <v>340</v>
      </c>
      <c r="P5" s="217"/>
      <c r="Q5" s="223"/>
    </row>
    <row r="6" spans="1:17" ht="45">
      <c r="A6" s="217"/>
      <c r="B6" s="217"/>
      <c r="C6" s="217"/>
      <c r="D6" s="217"/>
      <c r="E6" s="217"/>
      <c r="F6" s="217"/>
      <c r="G6" s="217"/>
      <c r="H6" s="217"/>
      <c r="I6" s="217"/>
      <c r="J6" s="217"/>
      <c r="K6" s="90" t="s">
        <v>390</v>
      </c>
      <c r="L6" s="90" t="s">
        <v>391</v>
      </c>
      <c r="M6" s="90" t="s">
        <v>390</v>
      </c>
      <c r="N6" s="90" t="s">
        <v>391</v>
      </c>
      <c r="O6" s="90" t="s">
        <v>392</v>
      </c>
      <c r="P6" s="90" t="s">
        <v>393</v>
      </c>
      <c r="Q6" s="223"/>
    </row>
    <row r="7" spans="1:17" ht="30">
      <c r="A7" s="259">
        <v>1</v>
      </c>
      <c r="B7" s="219" t="s">
        <v>346</v>
      </c>
      <c r="C7" s="261" t="s">
        <v>172</v>
      </c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151" t="s">
        <v>347</v>
      </c>
    </row>
    <row r="8" spans="1:17" ht="45">
      <c r="A8" s="259"/>
      <c r="B8" s="219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151" t="s">
        <v>348</v>
      </c>
    </row>
    <row r="9" spans="1:17" ht="45">
      <c r="A9" s="259" t="s">
        <v>379</v>
      </c>
      <c r="B9" s="260" t="s">
        <v>349</v>
      </c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151" t="s">
        <v>350</v>
      </c>
    </row>
    <row r="10" spans="1:17" ht="45">
      <c r="A10" s="259"/>
      <c r="B10" s="260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151" t="s">
        <v>351</v>
      </c>
    </row>
    <row r="11" spans="1:17" ht="75">
      <c r="A11" s="259" t="s">
        <v>380</v>
      </c>
      <c r="B11" s="262" t="s">
        <v>319</v>
      </c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151" t="s">
        <v>352</v>
      </c>
    </row>
    <row r="12" spans="1:17" ht="60">
      <c r="A12" s="259"/>
      <c r="B12" s="262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151" t="s">
        <v>353</v>
      </c>
    </row>
    <row r="13" spans="1:17" ht="60">
      <c r="A13" s="219" t="s">
        <v>354</v>
      </c>
      <c r="B13" s="219"/>
      <c r="C13" s="217">
        <v>1</v>
      </c>
      <c r="D13" s="217" t="s">
        <v>394</v>
      </c>
      <c r="E13" s="217">
        <v>1</v>
      </c>
      <c r="F13" s="219" t="s">
        <v>395</v>
      </c>
      <c r="G13" s="217">
        <v>1</v>
      </c>
      <c r="H13" s="219" t="s">
        <v>396</v>
      </c>
      <c r="I13" s="217">
        <v>1</v>
      </c>
      <c r="J13" s="219" t="s">
        <v>397</v>
      </c>
      <c r="K13" s="258" t="s">
        <v>839</v>
      </c>
      <c r="L13" s="258" t="s">
        <v>839</v>
      </c>
      <c r="M13" s="258" t="s">
        <v>839</v>
      </c>
      <c r="N13" s="258" t="s">
        <v>839</v>
      </c>
      <c r="O13" s="258" t="s">
        <v>839</v>
      </c>
      <c r="P13" s="258" t="s">
        <v>839</v>
      </c>
      <c r="Q13" s="151" t="s">
        <v>398</v>
      </c>
    </row>
    <row r="14" spans="1:17" ht="30">
      <c r="A14" s="219"/>
      <c r="B14" s="219"/>
      <c r="C14" s="217"/>
      <c r="D14" s="217"/>
      <c r="E14" s="217"/>
      <c r="F14" s="219"/>
      <c r="G14" s="217"/>
      <c r="H14" s="219"/>
      <c r="I14" s="217"/>
      <c r="J14" s="219"/>
      <c r="K14" s="258"/>
      <c r="L14" s="258"/>
      <c r="M14" s="258"/>
      <c r="N14" s="258"/>
      <c r="O14" s="258"/>
      <c r="P14" s="258"/>
      <c r="Q14" s="151" t="s">
        <v>399</v>
      </c>
    </row>
    <row r="15" spans="1:17" ht="30">
      <c r="A15" s="219"/>
      <c r="B15" s="219"/>
      <c r="C15" s="217"/>
      <c r="D15" s="217"/>
      <c r="E15" s="217"/>
      <c r="F15" s="219"/>
      <c r="G15" s="217"/>
      <c r="H15" s="219"/>
      <c r="I15" s="217"/>
      <c r="J15" s="219"/>
      <c r="K15" s="258"/>
      <c r="L15" s="258"/>
      <c r="M15" s="258"/>
      <c r="N15" s="258"/>
      <c r="O15" s="258"/>
      <c r="P15" s="258"/>
      <c r="Q15" s="151" t="s">
        <v>400</v>
      </c>
    </row>
    <row r="16" spans="1:17" ht="75">
      <c r="A16" s="219"/>
      <c r="B16" s="219"/>
      <c r="C16" s="217"/>
      <c r="D16" s="217"/>
      <c r="E16" s="217"/>
      <c r="F16" s="219"/>
      <c r="G16" s="217"/>
      <c r="H16" s="219"/>
      <c r="I16" s="217"/>
      <c r="J16" s="219"/>
      <c r="K16" s="258"/>
      <c r="L16" s="258"/>
      <c r="M16" s="258"/>
      <c r="N16" s="258"/>
      <c r="O16" s="258"/>
      <c r="P16" s="258"/>
      <c r="Q16" s="151" t="s">
        <v>401</v>
      </c>
    </row>
    <row r="17" spans="1:17" ht="45">
      <c r="A17" s="219"/>
      <c r="B17" s="219"/>
      <c r="C17" s="217"/>
      <c r="D17" s="217"/>
      <c r="E17" s="217"/>
      <c r="F17" s="219"/>
      <c r="G17" s="217"/>
      <c r="H17" s="219"/>
      <c r="I17" s="217"/>
      <c r="J17" s="219"/>
      <c r="K17" s="258"/>
      <c r="L17" s="258"/>
      <c r="M17" s="258"/>
      <c r="N17" s="258"/>
      <c r="O17" s="258"/>
      <c r="P17" s="258"/>
      <c r="Q17" s="151" t="s">
        <v>377</v>
      </c>
    </row>
    <row r="18" spans="1:17" ht="1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156"/>
    </row>
    <row r="19" ht="15">
      <c r="A19" s="24"/>
    </row>
    <row r="20" ht="45">
      <c r="A20" s="24" t="s">
        <v>334</v>
      </c>
    </row>
    <row r="21" spans="1:17" ht="15">
      <c r="A21" s="256" t="s">
        <v>402</v>
      </c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</row>
  </sheetData>
  <sheetProtection/>
  <mergeCells count="36">
    <mergeCell ref="A13:A17"/>
    <mergeCell ref="B13:B17"/>
    <mergeCell ref="C13:C17"/>
    <mergeCell ref="D13:D17"/>
    <mergeCell ref="N13:N17"/>
    <mergeCell ref="O13:O17"/>
    <mergeCell ref="H13:H17"/>
    <mergeCell ref="I13:I17"/>
    <mergeCell ref="J13:J17"/>
    <mergeCell ref="K13:K17"/>
    <mergeCell ref="A7:A8"/>
    <mergeCell ref="B7:B8"/>
    <mergeCell ref="A9:A10"/>
    <mergeCell ref="B9:B10"/>
    <mergeCell ref="C7:P12"/>
    <mergeCell ref="A11:A12"/>
    <mergeCell ref="B11:B12"/>
    <mergeCell ref="K5:L5"/>
    <mergeCell ref="E13:E17"/>
    <mergeCell ref="F13:F17"/>
    <mergeCell ref="G13:G17"/>
    <mergeCell ref="M5:N5"/>
    <mergeCell ref="O5:P5"/>
    <mergeCell ref="P13:P17"/>
    <mergeCell ref="L13:L17"/>
    <mergeCell ref="M13:M17"/>
    <mergeCell ref="A21:Q21"/>
    <mergeCell ref="A3:P3"/>
    <mergeCell ref="Q3:Q6"/>
    <mergeCell ref="A4:A6"/>
    <mergeCell ref="B4:B6"/>
    <mergeCell ref="C4:D6"/>
    <mergeCell ref="E4:F6"/>
    <mergeCell ref="G4:H6"/>
    <mergeCell ref="I4:J6"/>
    <mergeCell ref="K4:P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H62"/>
  <sheetViews>
    <sheetView zoomScale="85" zoomScaleNormal="85" zoomScalePageLayoutView="0" workbookViewId="0" topLeftCell="A13">
      <selection activeCell="F27" sqref="F27"/>
    </sheetView>
  </sheetViews>
  <sheetFormatPr defaultColWidth="9.140625" defaultRowHeight="15"/>
  <cols>
    <col min="2" max="2" width="41.140625" style="0" customWidth="1"/>
    <col min="3" max="3" width="16.140625" style="0" customWidth="1"/>
    <col min="4" max="4" width="17.8515625" style="148" customWidth="1"/>
    <col min="5" max="5" width="16.57421875" style="148" hidden="1" customWidth="1"/>
    <col min="6" max="6" width="17.8515625" style="148" bestFit="1" customWidth="1"/>
    <col min="7" max="7" width="21.28125" style="0" hidden="1" customWidth="1"/>
    <col min="8" max="8" width="57.00390625" style="0" customWidth="1"/>
  </cols>
  <sheetData>
    <row r="1" ht="15">
      <c r="A1" s="10" t="s">
        <v>404</v>
      </c>
    </row>
    <row r="2" ht="15">
      <c r="A2" s="24"/>
    </row>
    <row r="3" spans="1:8" ht="15">
      <c r="A3" s="217" t="s">
        <v>225</v>
      </c>
      <c r="B3" s="217"/>
      <c r="C3" s="217"/>
      <c r="D3" s="217"/>
      <c r="E3" s="217"/>
      <c r="F3" s="217"/>
      <c r="G3" s="217"/>
      <c r="H3" s="217" t="s">
        <v>226</v>
      </c>
    </row>
    <row r="4" spans="1:8" ht="54">
      <c r="A4" s="96" t="s">
        <v>227</v>
      </c>
      <c r="B4" s="96" t="s">
        <v>228</v>
      </c>
      <c r="C4" s="96" t="s">
        <v>405</v>
      </c>
      <c r="D4" s="48" t="s">
        <v>203</v>
      </c>
      <c r="E4" s="48" t="s">
        <v>205</v>
      </c>
      <c r="F4" s="48" t="s">
        <v>206</v>
      </c>
      <c r="G4" s="48" t="s">
        <v>204</v>
      </c>
      <c r="H4" s="217"/>
    </row>
    <row r="5" spans="1:8" ht="90">
      <c r="A5" s="97" t="s">
        <v>282</v>
      </c>
      <c r="B5" s="95" t="s">
        <v>406</v>
      </c>
      <c r="C5" s="96" t="s">
        <v>233</v>
      </c>
      <c r="D5" s="165" t="str">
        <f>'[1]Форма 2.7.1'!$G$16</f>
        <v>25.03.2019</v>
      </c>
      <c r="E5" s="165">
        <v>43190</v>
      </c>
      <c r="F5" s="165" t="str">
        <f>'[1]Форма 2.7.1'!$H$16</f>
        <v>25.03.2019</v>
      </c>
      <c r="G5" s="165">
        <v>43190</v>
      </c>
      <c r="H5" s="99" t="s">
        <v>407</v>
      </c>
    </row>
    <row r="6" spans="1:8" ht="30">
      <c r="A6" s="97" t="s">
        <v>283</v>
      </c>
      <c r="B6" s="95" t="s">
        <v>408</v>
      </c>
      <c r="C6" s="96" t="s">
        <v>409</v>
      </c>
      <c r="D6" s="48">
        <f>'[1]Форма 2.7.1'!$G$17</f>
        <v>4335.893050000001</v>
      </c>
      <c r="E6" s="48">
        <f>'2.7'!C5</f>
        <v>638.91941</v>
      </c>
      <c r="F6" s="48">
        <f>'[1]Форма 2.7.1'!$H$17</f>
        <v>14971.51278</v>
      </c>
      <c r="G6" s="48">
        <f>'2.7'!E5</f>
        <v>2927.19554</v>
      </c>
      <c r="H6" s="99" t="s">
        <v>410</v>
      </c>
    </row>
    <row r="7" spans="1:8" ht="45">
      <c r="A7" s="97" t="s">
        <v>245</v>
      </c>
      <c r="B7" s="95" t="s">
        <v>411</v>
      </c>
      <c r="C7" s="96" t="s">
        <v>409</v>
      </c>
      <c r="D7" s="166">
        <f>D9+D12+D13+D16+D19+D20+D21+D24+D27+D28+D29</f>
        <v>56665.59142012157</v>
      </c>
      <c r="E7" s="166">
        <f>E9+E12+E13+E16+E19+E20+E21+E24+E27+E28+E29</f>
        <v>74806.10806321725</v>
      </c>
      <c r="F7" s="166">
        <f>F9+F12+F13+F16+F19+F20+F21+F24+F27+F28+F29</f>
        <v>111492.4481217326</v>
      </c>
      <c r="G7" s="48">
        <f>G8+G9+G12+G13+G16+G19+G20+G21+G24+G27+G28+G29</f>
        <v>51596.28217646746</v>
      </c>
      <c r="H7" s="99" t="s">
        <v>412</v>
      </c>
    </row>
    <row r="8" spans="1:8" ht="45">
      <c r="A8" s="97" t="s">
        <v>290</v>
      </c>
      <c r="B8" s="95" t="s">
        <v>413</v>
      </c>
      <c r="C8" s="96" t="s">
        <v>409</v>
      </c>
      <c r="D8" s="166">
        <f>'[1]Форма 2.7.1'!$G$19</f>
        <v>0</v>
      </c>
      <c r="E8" s="48">
        <f>'2.7'!C7</f>
        <v>0</v>
      </c>
      <c r="F8" s="48">
        <f>'[1]Форма 2.7.1'!$H$19</f>
        <v>0</v>
      </c>
      <c r="G8" s="48">
        <f>'2.7'!E7</f>
        <v>0</v>
      </c>
      <c r="H8" s="95"/>
    </row>
    <row r="9" spans="1:8" ht="45">
      <c r="A9" s="97" t="s">
        <v>294</v>
      </c>
      <c r="B9" s="95" t="s">
        <v>414</v>
      </c>
      <c r="C9" s="96" t="s">
        <v>409</v>
      </c>
      <c r="D9" s="166">
        <f>'[1]Форма 2.7.1'!$G$20</f>
        <v>35859.86658546991</v>
      </c>
      <c r="E9" s="48">
        <f>'2.7'!C8</f>
        <v>26337.498096911564</v>
      </c>
      <c r="F9" s="166">
        <f>'[1]Форма 2.7.1'!$H$20</f>
        <v>24957.72402879847</v>
      </c>
      <c r="G9" s="48">
        <f>'2.7'!E8</f>
        <v>8131.891377119748</v>
      </c>
      <c r="H9" s="95"/>
    </row>
    <row r="10" spans="1:8" ht="30">
      <c r="A10" s="97" t="s">
        <v>485</v>
      </c>
      <c r="B10" s="95" t="s">
        <v>415</v>
      </c>
      <c r="C10" s="96" t="s">
        <v>416</v>
      </c>
      <c r="D10" s="166">
        <f>'[1]Форма 2.7.1'!$G$21</f>
        <v>3.1513425782294355</v>
      </c>
      <c r="E10" s="48"/>
      <c r="F10" s="166">
        <f>'[1]Форма 2.7.1'!$H$21</f>
        <v>3.135539737819127</v>
      </c>
      <c r="G10" s="48"/>
      <c r="H10" s="95"/>
    </row>
    <row r="11" spans="1:8" ht="30">
      <c r="A11" s="97" t="s">
        <v>486</v>
      </c>
      <c r="B11" s="95" t="s">
        <v>417</v>
      </c>
      <c r="C11" s="96" t="s">
        <v>418</v>
      </c>
      <c r="D11" s="166">
        <f>'[1]Форма 2.7.1'!$G$22</f>
        <v>11379.234626283498</v>
      </c>
      <c r="E11" s="48"/>
      <c r="F11" s="166">
        <f>'[1]Форма 2.7.1'!$H$22</f>
        <v>7959.62613</v>
      </c>
      <c r="G11" s="48"/>
      <c r="H11" s="95"/>
    </row>
    <row r="12" spans="1:8" ht="45">
      <c r="A12" s="97" t="s">
        <v>295</v>
      </c>
      <c r="B12" s="95" t="s">
        <v>419</v>
      </c>
      <c r="C12" s="96" t="s">
        <v>409</v>
      </c>
      <c r="D12" s="166">
        <f>'[1]Форма 2.7.1'!$G$23</f>
        <v>0</v>
      </c>
      <c r="E12" s="48"/>
      <c r="F12" s="166">
        <f>'[1]Форма 2.7.1'!$H$23</f>
        <v>207.05662958599999</v>
      </c>
      <c r="G12" s="48"/>
      <c r="H12" s="95"/>
    </row>
    <row r="13" spans="1:8" ht="60">
      <c r="A13" s="97" t="s">
        <v>296</v>
      </c>
      <c r="B13" s="95" t="s">
        <v>420</v>
      </c>
      <c r="C13" s="96" t="s">
        <v>409</v>
      </c>
      <c r="D13" s="166">
        <f>'[1]Форма 2.7.1'!$G$24</f>
        <v>5281.975632495999</v>
      </c>
      <c r="E13" s="48">
        <f>E14+E15</f>
        <v>11082.940095760001</v>
      </c>
      <c r="F13" s="166">
        <f>'[1]Форма 2.7.1'!$H$24</f>
        <v>9640.695833806</v>
      </c>
      <c r="G13" s="48">
        <f>G14+G15</f>
        <v>12209.829120560002</v>
      </c>
      <c r="H13" s="99" t="s">
        <v>421</v>
      </c>
    </row>
    <row r="14" spans="1:8" ht="30">
      <c r="A14" s="97" t="s">
        <v>487</v>
      </c>
      <c r="B14" s="95" t="s">
        <v>422</v>
      </c>
      <c r="C14" s="96" t="s">
        <v>409</v>
      </c>
      <c r="D14" s="166">
        <f>'[1]Форма 2.7.1'!$G$25</f>
        <v>3921.2514999999994</v>
      </c>
      <c r="E14" s="48">
        <f>'2.7'!C10</f>
        <v>11082.940095760001</v>
      </c>
      <c r="F14" s="166">
        <f>'[1]Форма 2.7.1'!$H$25</f>
        <v>7367.566899999999</v>
      </c>
      <c r="G14" s="48">
        <f>'2.7'!E10</f>
        <v>12209.829120560002</v>
      </c>
      <c r="H14" s="95"/>
    </row>
    <row r="15" spans="1:8" ht="30">
      <c r="A15" s="97" t="s">
        <v>488</v>
      </c>
      <c r="B15" s="95" t="s">
        <v>423</v>
      </c>
      <c r="C15" s="96" t="s">
        <v>409</v>
      </c>
      <c r="D15" s="166">
        <f>'[1]Форма 2.7.1'!$G$26</f>
        <v>1360.7241324959998</v>
      </c>
      <c r="E15" s="48"/>
      <c r="F15" s="166">
        <f>'[1]Форма 2.7.1'!$H$26</f>
        <v>2273.1289338059996</v>
      </c>
      <c r="G15" s="48"/>
      <c r="H15" s="95"/>
    </row>
    <row r="16" spans="1:8" ht="45">
      <c r="A16" s="97" t="s">
        <v>489</v>
      </c>
      <c r="B16" s="95" t="s">
        <v>424</v>
      </c>
      <c r="C16" s="96" t="s">
        <v>409</v>
      </c>
      <c r="D16" s="166">
        <f>'[1]Форма 2.7.1'!$G$27</f>
        <v>0</v>
      </c>
      <c r="E16" s="48">
        <f>E17+E18</f>
        <v>0</v>
      </c>
      <c r="F16" s="166">
        <f>'[1]Форма 2.7.1'!$H$27</f>
        <v>3935.4027989369574</v>
      </c>
      <c r="G16" s="48">
        <f>G17+G18</f>
        <v>0</v>
      </c>
      <c r="H16" s="99" t="s">
        <v>425</v>
      </c>
    </row>
    <row r="17" spans="1:8" ht="45">
      <c r="A17" s="97" t="s">
        <v>490</v>
      </c>
      <c r="B17" s="95" t="s">
        <v>426</v>
      </c>
      <c r="C17" s="96" t="s">
        <v>409</v>
      </c>
      <c r="D17" s="166">
        <f>'[1]Форма 2.7.1'!$G$28</f>
        <v>0</v>
      </c>
      <c r="E17" s="48"/>
      <c r="F17" s="166">
        <f>'[1]Форма 2.7.1'!$H$28</f>
        <v>3197.640393040933</v>
      </c>
      <c r="G17" s="48"/>
      <c r="H17" s="95"/>
    </row>
    <row r="18" spans="1:8" ht="45">
      <c r="A18" s="97" t="s">
        <v>491</v>
      </c>
      <c r="B18" s="95" t="s">
        <v>427</v>
      </c>
      <c r="C18" s="96" t="s">
        <v>409</v>
      </c>
      <c r="D18" s="166">
        <f>'[1]Форма 2.7.1'!$G$29</f>
        <v>0</v>
      </c>
      <c r="E18" s="48"/>
      <c r="F18" s="166">
        <f>'[1]Форма 2.7.1'!$H$29</f>
        <v>737.7624058960247</v>
      </c>
      <c r="G18" s="48"/>
      <c r="H18" s="95"/>
    </row>
    <row r="19" spans="1:8" ht="30">
      <c r="A19" s="97" t="s">
        <v>492</v>
      </c>
      <c r="B19" s="95" t="s">
        <v>428</v>
      </c>
      <c r="C19" s="96" t="s">
        <v>409</v>
      </c>
      <c r="D19" s="166">
        <f>'[1]Форма 2.7.1'!$G$30</f>
        <v>5074.580689999998</v>
      </c>
      <c r="E19" s="48">
        <f>'2.7'!C12</f>
        <v>0</v>
      </c>
      <c r="F19" s="166">
        <f>'[1]Форма 2.7.1'!$H$30</f>
        <v>291.63041</v>
      </c>
      <c r="G19" s="48">
        <f>'2.7'!E12</f>
        <v>0</v>
      </c>
      <c r="H19" s="95"/>
    </row>
    <row r="20" spans="1:8" ht="45">
      <c r="A20" s="97" t="s">
        <v>493</v>
      </c>
      <c r="B20" s="95" t="s">
        <v>429</v>
      </c>
      <c r="C20" s="96" t="s">
        <v>409</v>
      </c>
      <c r="D20" s="166">
        <f>'[1]Форма 2.7.1'!$G$31</f>
        <v>425.85559</v>
      </c>
      <c r="E20" s="48">
        <f>'2.7'!C13</f>
        <v>35634.14097</v>
      </c>
      <c r="F20" s="166">
        <f>'[1]Форма 2.7.1'!$H$31</f>
        <v>19574.00557000001</v>
      </c>
      <c r="G20" s="48">
        <f>'2.7'!E13</f>
        <v>26468.37407</v>
      </c>
      <c r="H20" s="95"/>
    </row>
    <row r="21" spans="1:8" ht="30">
      <c r="A21" s="97" t="s">
        <v>494</v>
      </c>
      <c r="B21" s="95" t="s">
        <v>430</v>
      </c>
      <c r="C21" s="96" t="s">
        <v>409</v>
      </c>
      <c r="D21" s="166">
        <f>'[1]Форма 2.7.1'!$G$32</f>
        <v>592.3178700000001</v>
      </c>
      <c r="E21" s="48">
        <f>'2.7'!C14</f>
        <v>1751.5289005456889</v>
      </c>
      <c r="F21" s="166">
        <f>'[1]Форма 2.7.1'!$H$32</f>
        <v>11149.88741046093</v>
      </c>
      <c r="G21" s="48">
        <f>'2.7'!E14</f>
        <v>1552.6275238243772</v>
      </c>
      <c r="H21" s="99" t="s">
        <v>431</v>
      </c>
    </row>
    <row r="22" spans="1:8" ht="30">
      <c r="A22" s="97" t="s">
        <v>495</v>
      </c>
      <c r="B22" s="95" t="s">
        <v>432</v>
      </c>
      <c r="C22" s="96" t="s">
        <v>409</v>
      </c>
      <c r="D22" s="166">
        <f>'[1]Форма 2.7.1'!$G$33</f>
        <v>340.40824000000003</v>
      </c>
      <c r="E22" s="48"/>
      <c r="F22" s="166">
        <f>'[1]Форма 2.7.1'!$H$33</f>
        <v>0</v>
      </c>
      <c r="G22" s="48"/>
      <c r="H22" s="99" t="s">
        <v>433</v>
      </c>
    </row>
    <row r="23" spans="1:8" ht="30">
      <c r="A23" s="97" t="s">
        <v>496</v>
      </c>
      <c r="B23" s="95" t="s">
        <v>434</v>
      </c>
      <c r="C23" s="96" t="s">
        <v>409</v>
      </c>
      <c r="D23" s="166">
        <f>'[1]Форма 2.7.1'!$G$34</f>
        <v>251.90963</v>
      </c>
      <c r="E23" s="48">
        <f>'2.7'!C16</f>
        <v>0</v>
      </c>
      <c r="F23" s="166">
        <f>'[1]Форма 2.7.1'!$H$34</f>
        <v>11149.88741046093</v>
      </c>
      <c r="G23" s="48">
        <f>'2.7'!E16</f>
        <v>0</v>
      </c>
      <c r="H23" s="99" t="s">
        <v>435</v>
      </c>
    </row>
    <row r="24" spans="1:8" ht="30">
      <c r="A24" s="97" t="s">
        <v>497</v>
      </c>
      <c r="B24" s="95" t="s">
        <v>436</v>
      </c>
      <c r="C24" s="96" t="s">
        <v>409</v>
      </c>
      <c r="D24" s="166">
        <v>322.82119</v>
      </c>
      <c r="E24" s="48">
        <f>'2.7'!C15</f>
        <v>0</v>
      </c>
      <c r="F24" s="166">
        <f>'[1]Форма 2.7.1'!$H$35</f>
        <v>27805.200908556</v>
      </c>
      <c r="G24" s="48">
        <f>'2.7'!E15</f>
        <v>0</v>
      </c>
      <c r="H24" s="99" t="s">
        <v>437</v>
      </c>
    </row>
    <row r="25" spans="1:8" ht="30">
      <c r="A25" s="97" t="s">
        <v>498</v>
      </c>
      <c r="B25" s="95" t="s">
        <v>432</v>
      </c>
      <c r="C25" s="96" t="s">
        <v>409</v>
      </c>
      <c r="D25" s="166"/>
      <c r="E25" s="48"/>
      <c r="F25" s="166"/>
      <c r="G25" s="48"/>
      <c r="H25" s="99" t="s">
        <v>438</v>
      </c>
    </row>
    <row r="26" spans="1:8" ht="30">
      <c r="A26" s="97" t="s">
        <v>499</v>
      </c>
      <c r="B26" s="95" t="s">
        <v>434</v>
      </c>
      <c r="C26" s="96" t="s">
        <v>409</v>
      </c>
      <c r="D26" s="166"/>
      <c r="E26" s="48"/>
      <c r="F26" s="166"/>
      <c r="G26" s="48"/>
      <c r="H26" s="99" t="s">
        <v>439</v>
      </c>
    </row>
    <row r="27" spans="1:8" ht="45">
      <c r="A27" s="97" t="s">
        <v>500</v>
      </c>
      <c r="B27" s="95" t="s">
        <v>440</v>
      </c>
      <c r="C27" s="96" t="s">
        <v>409</v>
      </c>
      <c r="D27" s="166"/>
      <c r="E27" s="48"/>
      <c r="F27" s="166"/>
      <c r="G27" s="48"/>
      <c r="H27" s="95"/>
    </row>
    <row r="28" spans="1:8" ht="75">
      <c r="A28" s="97" t="s">
        <v>501</v>
      </c>
      <c r="B28" s="95" t="s">
        <v>441</v>
      </c>
      <c r="C28" s="96" t="s">
        <v>409</v>
      </c>
      <c r="D28" s="166"/>
      <c r="E28" s="48"/>
      <c r="F28" s="166"/>
      <c r="G28" s="48"/>
      <c r="H28" s="95"/>
    </row>
    <row r="29" spans="1:8" ht="60">
      <c r="A29" s="97" t="s">
        <v>502</v>
      </c>
      <c r="B29" s="95" t="s">
        <v>442</v>
      </c>
      <c r="C29" s="96" t="s">
        <v>409</v>
      </c>
      <c r="D29" s="166">
        <f>'[1]Форма 2.7.1'!$G$42</f>
        <v>9108.173862155674</v>
      </c>
      <c r="E29" s="48">
        <f>E30+E31+E32+E33+E36</f>
        <v>0</v>
      </c>
      <c r="F29" s="48">
        <f>'[1]Форма 2.7.1'!$H$42</f>
        <v>13930.844531588235</v>
      </c>
      <c r="G29" s="48">
        <f>G30+G31+G32+G33+G36</f>
        <v>3233.5600849633274</v>
      </c>
      <c r="H29" s="99" t="s">
        <v>443</v>
      </c>
    </row>
    <row r="30" spans="1:8" ht="60">
      <c r="A30" s="97" t="s">
        <v>503</v>
      </c>
      <c r="B30" s="140" t="s">
        <v>868</v>
      </c>
      <c r="C30" s="141" t="s">
        <v>409</v>
      </c>
      <c r="D30" s="180">
        <f>'[1]Форма 2.7.1'!$G$45+'[1]Форма 2.7.1'!$G$48+'[1]Форма 2.7.1'!$G$49</f>
        <v>7018.152404</v>
      </c>
      <c r="E30" s="180"/>
      <c r="F30" s="180">
        <f>'[1]Форма 2.7.1'!$H$45+'[1]Форма 2.7.1'!$H$48+'[1]Форма 2.7.1'!$H$49+'[1]Форма 2.7.1'!$H$51</f>
        <v>5612.337550208794</v>
      </c>
      <c r="G30" s="48">
        <f>'2.7'!E18</f>
        <v>3233.5600849633274</v>
      </c>
      <c r="H30" s="99" t="s">
        <v>444</v>
      </c>
    </row>
    <row r="31" spans="1:8" ht="30">
      <c r="A31" s="97"/>
      <c r="B31" s="140" t="s">
        <v>867</v>
      </c>
      <c r="C31" s="141" t="s">
        <v>409</v>
      </c>
      <c r="D31" s="166">
        <f>'[1]Форма 2.7.1'!$G$46</f>
        <v>365.71307707698384</v>
      </c>
      <c r="E31" s="48"/>
      <c r="F31" s="166">
        <f>'[1]Форма 2.7.1'!$H$46</f>
        <v>79.93192062279458</v>
      </c>
      <c r="G31" s="48"/>
      <c r="H31" s="99" t="s">
        <v>445</v>
      </c>
    </row>
    <row r="32" spans="1:8" s="148" customFormat="1" ht="90">
      <c r="A32" s="139"/>
      <c r="B32" s="140" t="s">
        <v>869</v>
      </c>
      <c r="C32" s="141" t="s">
        <v>409</v>
      </c>
      <c r="D32" s="166">
        <f>'[1]Форма 2.7.1'!$G$47</f>
        <v>860.66068</v>
      </c>
      <c r="E32" s="48"/>
      <c r="F32" s="166">
        <f>'[1]Форма 2.7.1'!$H$47</f>
        <v>1359.5026607566463</v>
      </c>
      <c r="G32" s="48"/>
      <c r="H32" s="144"/>
    </row>
    <row r="33" spans="1:8" s="148" customFormat="1" ht="15">
      <c r="A33" s="139"/>
      <c r="B33" s="140" t="s">
        <v>870</v>
      </c>
      <c r="C33" s="141" t="s">
        <v>409</v>
      </c>
      <c r="D33" s="166">
        <f>'[1]Форма 2.7.1'!$G$52</f>
        <v>0</v>
      </c>
      <c r="E33" s="48"/>
      <c r="F33" s="166">
        <f>'[1]Форма 2.7.1'!$H$52</f>
        <v>1554.5724</v>
      </c>
      <c r="G33" s="48"/>
      <c r="H33" s="144"/>
    </row>
    <row r="34" spans="1:8" s="148" customFormat="1" ht="30">
      <c r="A34" s="139"/>
      <c r="B34" s="140" t="s">
        <v>872</v>
      </c>
      <c r="C34" s="141" t="s">
        <v>409</v>
      </c>
      <c r="D34" s="178"/>
      <c r="E34" s="179"/>
      <c r="F34" s="178"/>
      <c r="G34" s="48"/>
      <c r="H34" s="144"/>
    </row>
    <row r="35" spans="1:8" s="148" customFormat="1" ht="15">
      <c r="A35" s="139"/>
      <c r="B35" s="140" t="s">
        <v>873</v>
      </c>
      <c r="C35" s="141" t="s">
        <v>409</v>
      </c>
      <c r="D35" s="166"/>
      <c r="E35" s="48"/>
      <c r="F35" s="166"/>
      <c r="G35" s="48"/>
      <c r="H35" s="144"/>
    </row>
    <row r="36" spans="1:8" s="148" customFormat="1" ht="15">
      <c r="A36" s="139"/>
      <c r="B36" s="140" t="s">
        <v>871</v>
      </c>
      <c r="C36" s="141" t="s">
        <v>409</v>
      </c>
      <c r="D36" s="166">
        <f>'[1]Форма 2.7.1'!$G$50</f>
        <v>863.647701078689</v>
      </c>
      <c r="E36" s="48"/>
      <c r="F36" s="166">
        <f>'[1]Форма 2.7.1'!$H$50</f>
        <v>5324.5</v>
      </c>
      <c r="G36" s="48"/>
      <c r="H36" s="144"/>
    </row>
    <row r="37" spans="1:8" ht="45">
      <c r="A37" s="97" t="s">
        <v>297</v>
      </c>
      <c r="B37" s="95" t="s">
        <v>446</v>
      </c>
      <c r="C37" s="96" t="s">
        <v>409</v>
      </c>
      <c r="D37" s="166">
        <f>'[1]Форма 2.7.1'!$G$54</f>
        <v>44.532111</v>
      </c>
      <c r="E37" s="48"/>
      <c r="F37" s="48">
        <f>'[1]Форма 2.7.1'!$H$54</f>
        <v>90.78971999999885</v>
      </c>
      <c r="G37" s="48"/>
      <c r="H37" s="99" t="s">
        <v>447</v>
      </c>
    </row>
    <row r="38" spans="1:8" ht="60">
      <c r="A38" s="97" t="s">
        <v>298</v>
      </c>
      <c r="B38" s="95" t="s">
        <v>448</v>
      </c>
      <c r="C38" s="96" t="s">
        <v>409</v>
      </c>
      <c r="D38" s="166"/>
      <c r="E38" s="48"/>
      <c r="F38" s="48"/>
      <c r="G38" s="48"/>
      <c r="H38" s="95"/>
    </row>
    <row r="39" spans="1:8" ht="30">
      <c r="A39" s="97" t="s">
        <v>301</v>
      </c>
      <c r="B39" s="95" t="s">
        <v>449</v>
      </c>
      <c r="C39" s="96" t="s">
        <v>409</v>
      </c>
      <c r="D39" s="166"/>
      <c r="E39" s="48"/>
      <c r="F39" s="48"/>
      <c r="G39" s="48"/>
      <c r="H39" s="99" t="s">
        <v>450</v>
      </c>
    </row>
    <row r="40" spans="1:8" ht="45">
      <c r="A40" s="97" t="s">
        <v>504</v>
      </c>
      <c r="B40" s="95" t="s">
        <v>451</v>
      </c>
      <c r="C40" s="96" t="s">
        <v>409</v>
      </c>
      <c r="D40" s="166"/>
      <c r="E40" s="48"/>
      <c r="F40" s="48"/>
      <c r="G40" s="48"/>
      <c r="H40" s="99" t="s">
        <v>452</v>
      </c>
    </row>
    <row r="41" spans="1:8" ht="30">
      <c r="A41" s="97" t="s">
        <v>505</v>
      </c>
      <c r="B41" s="95" t="s">
        <v>453</v>
      </c>
      <c r="C41" s="96" t="s">
        <v>409</v>
      </c>
      <c r="D41" s="166"/>
      <c r="E41" s="48"/>
      <c r="F41" s="48"/>
      <c r="G41" s="48"/>
      <c r="H41" s="99" t="s">
        <v>454</v>
      </c>
    </row>
    <row r="42" spans="1:8" ht="30">
      <c r="A42" s="97" t="s">
        <v>506</v>
      </c>
      <c r="B42" s="95" t="s">
        <v>455</v>
      </c>
      <c r="C42" s="96" t="s">
        <v>409</v>
      </c>
      <c r="D42" s="166"/>
      <c r="E42" s="48"/>
      <c r="F42" s="48"/>
      <c r="G42" s="48"/>
      <c r="H42" s="99" t="s">
        <v>456</v>
      </c>
    </row>
    <row r="43" spans="1:8" ht="30">
      <c r="A43" s="97" t="s">
        <v>507</v>
      </c>
      <c r="B43" s="95" t="s">
        <v>457</v>
      </c>
      <c r="C43" s="96" t="s">
        <v>409</v>
      </c>
      <c r="D43" s="166"/>
      <c r="E43" s="48"/>
      <c r="F43" s="48"/>
      <c r="G43" s="48"/>
      <c r="H43" s="95"/>
    </row>
    <row r="44" spans="1:8" ht="45">
      <c r="A44" s="97" t="s">
        <v>302</v>
      </c>
      <c r="B44" s="95" t="s">
        <v>458</v>
      </c>
      <c r="C44" s="96" t="s">
        <v>409</v>
      </c>
      <c r="D44" s="166">
        <f>D6-D7</f>
        <v>-52329.69837012157</v>
      </c>
      <c r="E44" s="48">
        <f>E6-E7</f>
        <v>-74167.18865321725</v>
      </c>
      <c r="F44" s="48">
        <f>F6-F7</f>
        <v>-96520.93534173259</v>
      </c>
      <c r="G44" s="48">
        <f>G6-G7</f>
        <v>-48669.08663646746</v>
      </c>
      <c r="H44" s="95"/>
    </row>
    <row r="45" spans="1:8" ht="30" customHeight="1">
      <c r="A45" s="97" t="s">
        <v>303</v>
      </c>
      <c r="B45" s="95" t="s">
        <v>459</v>
      </c>
      <c r="C45" s="217" t="s">
        <v>18</v>
      </c>
      <c r="D45" s="166"/>
      <c r="E45" s="48"/>
      <c r="F45" s="48"/>
      <c r="G45" s="48"/>
      <c r="H45" s="99" t="s">
        <v>460</v>
      </c>
    </row>
    <row r="46" spans="1:8" ht="45">
      <c r="A46" s="97" t="s">
        <v>305</v>
      </c>
      <c r="B46" s="95" t="s">
        <v>462</v>
      </c>
      <c r="C46" s="217"/>
      <c r="D46" s="172">
        <f>'[1]Форма 2.7.1'!$G$63</f>
        <v>7170.446</v>
      </c>
      <c r="E46" s="172">
        <v>9623.564</v>
      </c>
      <c r="F46" s="172">
        <f>'[1]Форма 2.7.1'!$H$63</f>
        <v>3960.0129999999995</v>
      </c>
      <c r="G46" s="167">
        <f>'2.7'!E23</f>
        <v>3534.287</v>
      </c>
      <c r="H46" s="99" t="s">
        <v>461</v>
      </c>
    </row>
    <row r="47" spans="1:8" ht="15">
      <c r="A47" s="97" t="s">
        <v>306</v>
      </c>
      <c r="B47" s="95" t="s">
        <v>464</v>
      </c>
      <c r="C47" s="96" t="s">
        <v>463</v>
      </c>
      <c r="D47" s="172"/>
      <c r="E47" s="172"/>
      <c r="F47" s="172"/>
      <c r="G47" s="167"/>
      <c r="H47" s="95"/>
    </row>
    <row r="48" spans="1:8" ht="30">
      <c r="A48" s="97" t="s">
        <v>307</v>
      </c>
      <c r="B48" s="95" t="s">
        <v>465</v>
      </c>
      <c r="C48" s="96" t="s">
        <v>463</v>
      </c>
      <c r="D48" s="172"/>
      <c r="E48" s="172"/>
      <c r="F48" s="172"/>
      <c r="G48" s="167"/>
      <c r="H48" s="95"/>
    </row>
    <row r="49" spans="1:8" ht="30">
      <c r="A49" s="97" t="s">
        <v>508</v>
      </c>
      <c r="B49" s="95" t="s">
        <v>466</v>
      </c>
      <c r="C49" s="96" t="s">
        <v>463</v>
      </c>
      <c r="D49" s="172"/>
      <c r="E49" s="172"/>
      <c r="F49" s="172"/>
      <c r="G49" s="167"/>
      <c r="H49" s="95"/>
    </row>
    <row r="50" spans="1:8" ht="30">
      <c r="A50" s="97" t="s">
        <v>509</v>
      </c>
      <c r="B50" s="95" t="s">
        <v>468</v>
      </c>
      <c r="C50" s="96" t="s">
        <v>463</v>
      </c>
      <c r="D50" s="172">
        <f>'[1]Форма 2.7.1'!$G$66</f>
        <v>7170.446</v>
      </c>
      <c r="E50" s="172">
        <v>9623.564</v>
      </c>
      <c r="F50" s="172">
        <f>'[1]Форма 2.7.1'!$H$63</f>
        <v>3960.0129999999995</v>
      </c>
      <c r="G50" s="167">
        <f>'2.7'!E26</f>
        <v>3534.287</v>
      </c>
      <c r="H50" s="99" t="s">
        <v>467</v>
      </c>
    </row>
    <row r="51" spans="1:8" ht="45">
      <c r="A51" s="97" t="s">
        <v>510</v>
      </c>
      <c r="B51" s="95" t="s">
        <v>469</v>
      </c>
      <c r="C51" s="96" t="s">
        <v>463</v>
      </c>
      <c r="D51" s="172"/>
      <c r="E51" s="172"/>
      <c r="F51" s="172">
        <f>'[1]Форма 2.7.1'!$H$68</f>
        <v>14.553</v>
      </c>
      <c r="G51" s="167"/>
      <c r="H51" s="95"/>
    </row>
    <row r="52" spans="1:8" ht="15">
      <c r="A52" s="97" t="s">
        <v>511</v>
      </c>
      <c r="B52" s="95" t="s">
        <v>470</v>
      </c>
      <c r="C52" s="96" t="s">
        <v>463</v>
      </c>
      <c r="D52" s="172"/>
      <c r="E52" s="172"/>
      <c r="F52" s="172"/>
      <c r="G52" s="167"/>
      <c r="H52" s="95"/>
    </row>
    <row r="53" spans="1:8" ht="30">
      <c r="A53" s="97" t="s">
        <v>512</v>
      </c>
      <c r="B53" s="95" t="s">
        <v>472</v>
      </c>
      <c r="C53" s="96" t="s">
        <v>471</v>
      </c>
      <c r="D53" s="172">
        <v>5</v>
      </c>
      <c r="E53" s="172">
        <v>10</v>
      </c>
      <c r="F53" s="172">
        <f>'[1]Форма 2.7.1'!$H$70</f>
        <v>13</v>
      </c>
      <c r="G53" s="167">
        <f>'2.7'!E28</f>
        <v>10</v>
      </c>
      <c r="H53" s="95"/>
    </row>
    <row r="54" spans="1:8" ht="30">
      <c r="A54" s="97" t="s">
        <v>513</v>
      </c>
      <c r="B54" s="95" t="s">
        <v>474</v>
      </c>
      <c r="C54" s="96" t="s">
        <v>473</v>
      </c>
      <c r="D54" s="172">
        <f>'[1]Форма 2.7.1'!$G$71</f>
        <v>1.5869632971621985</v>
      </c>
      <c r="E54" s="172">
        <v>0.9386875882959785</v>
      </c>
      <c r="F54" s="172">
        <v>2.010213419436587</v>
      </c>
      <c r="G54" s="167">
        <f>'2.7'!E29</f>
        <v>0.7960896769277649</v>
      </c>
      <c r="H54" s="95"/>
    </row>
    <row r="55" spans="1:8" ht="30">
      <c r="A55" s="97" t="s">
        <v>514</v>
      </c>
      <c r="B55" s="95" t="s">
        <v>476</v>
      </c>
      <c r="C55" s="96" t="s">
        <v>475</v>
      </c>
      <c r="D55" s="172"/>
      <c r="E55" s="172"/>
      <c r="F55" s="172">
        <f>'[1]Форма 2.7.1'!$H$72</f>
        <v>83.62384163890371</v>
      </c>
      <c r="G55" s="167"/>
      <c r="H55" s="95"/>
    </row>
    <row r="56" spans="1:8" ht="30">
      <c r="A56" s="97" t="s">
        <v>515</v>
      </c>
      <c r="B56" s="95" t="s">
        <v>478</v>
      </c>
      <c r="C56" s="96" t="s">
        <v>471</v>
      </c>
      <c r="D56" s="173">
        <f>'[1]Форма 2.7.1'!$G$73</f>
        <v>0</v>
      </c>
      <c r="E56" s="172">
        <v>0</v>
      </c>
      <c r="F56" s="172">
        <f>'[1]Форма 2.7.1'!$H$73</f>
        <v>16.376158361096294</v>
      </c>
      <c r="G56" s="167">
        <f>'2.7'!E30</f>
        <v>0</v>
      </c>
      <c r="H56" s="99" t="s">
        <v>477</v>
      </c>
    </row>
    <row r="57" spans="1:8" ht="30">
      <c r="A57" s="97" t="s">
        <v>516</v>
      </c>
      <c r="B57" s="95" t="s">
        <v>480</v>
      </c>
      <c r="C57" s="96" t="s">
        <v>471</v>
      </c>
      <c r="D57" s="172"/>
      <c r="E57" s="172"/>
      <c r="F57" s="172">
        <f>'[1]Форма 2.7.1'!$H$74</f>
        <v>19.23</v>
      </c>
      <c r="G57" s="167"/>
      <c r="H57" s="99" t="s">
        <v>479</v>
      </c>
    </row>
    <row r="58" spans="1:8" ht="45">
      <c r="A58" s="97" t="s">
        <v>517</v>
      </c>
      <c r="B58" s="95" t="s">
        <v>482</v>
      </c>
      <c r="C58" s="96" t="s">
        <v>471</v>
      </c>
      <c r="D58" s="172"/>
      <c r="E58" s="172"/>
      <c r="F58" s="172"/>
      <c r="G58" s="167"/>
      <c r="H58" s="99" t="s">
        <v>481</v>
      </c>
    </row>
    <row r="59" spans="1:8" ht="45">
      <c r="A59" s="220"/>
      <c r="B59" s="219" t="s">
        <v>482</v>
      </c>
      <c r="C59" s="217" t="s">
        <v>471</v>
      </c>
      <c r="D59" s="172"/>
      <c r="E59" s="172"/>
      <c r="F59" s="172"/>
      <c r="G59" s="167"/>
      <c r="H59" s="99" t="s">
        <v>483</v>
      </c>
    </row>
    <row r="60" spans="1:8" ht="45">
      <c r="A60" s="220"/>
      <c r="B60" s="219"/>
      <c r="C60" s="217"/>
      <c r="D60" s="172"/>
      <c r="E60" s="172"/>
      <c r="F60" s="172"/>
      <c r="G60" s="167"/>
      <c r="H60" s="99" t="s">
        <v>484</v>
      </c>
    </row>
    <row r="61" ht="15">
      <c r="A61" s="24"/>
    </row>
    <row r="62" ht="15">
      <c r="A62" s="24"/>
    </row>
  </sheetData>
  <sheetProtection/>
  <mergeCells count="6">
    <mergeCell ref="A59:A60"/>
    <mergeCell ref="B59:B60"/>
    <mergeCell ref="C59:C60"/>
    <mergeCell ref="A3:G3"/>
    <mergeCell ref="H3:H4"/>
    <mergeCell ref="C45:C46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M24"/>
  <sheetViews>
    <sheetView zoomScalePageLayoutView="0" workbookViewId="0" topLeftCell="A1">
      <selection activeCell="E18" sqref="E18"/>
    </sheetView>
  </sheetViews>
  <sheetFormatPr defaultColWidth="9.140625" defaultRowHeight="15"/>
  <cols>
    <col min="2" max="2" width="28.57421875" style="0" customWidth="1"/>
    <col min="4" max="4" width="19.140625" style="0" customWidth="1"/>
    <col min="5" max="5" width="18.57421875" style="0" customWidth="1"/>
    <col min="6" max="6" width="18.421875" style="0" customWidth="1"/>
    <col min="7" max="7" width="32.00390625" style="0" customWidth="1"/>
    <col min="8" max="8" width="17.8515625" style="0" customWidth="1"/>
    <col min="9" max="9" width="13.57421875" style="0" customWidth="1"/>
    <col min="10" max="10" width="16.28125" style="0" customWidth="1"/>
    <col min="11" max="11" width="17.00390625" style="0" customWidth="1"/>
    <col min="12" max="12" width="72.28125" style="77" customWidth="1"/>
  </cols>
  <sheetData>
    <row r="1" ht="15">
      <c r="A1" s="10" t="s">
        <v>518</v>
      </c>
    </row>
    <row r="2" ht="15">
      <c r="A2" s="24"/>
    </row>
    <row r="3" spans="1:13" ht="15">
      <c r="A3" s="217" t="s">
        <v>225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8" t="s">
        <v>226</v>
      </c>
      <c r="M3" s="65"/>
    </row>
    <row r="4" spans="1:13" ht="75">
      <c r="A4" s="96" t="s">
        <v>227</v>
      </c>
      <c r="B4" s="96" t="s">
        <v>228</v>
      </c>
      <c r="C4" s="96" t="s">
        <v>227</v>
      </c>
      <c r="D4" s="96" t="s">
        <v>519</v>
      </c>
      <c r="E4" s="96" t="s">
        <v>520</v>
      </c>
      <c r="F4" s="96" t="s">
        <v>227</v>
      </c>
      <c r="G4" s="96" t="s">
        <v>521</v>
      </c>
      <c r="H4" s="96" t="s">
        <v>522</v>
      </c>
      <c r="I4" s="96" t="s">
        <v>405</v>
      </c>
      <c r="J4" s="96" t="s">
        <v>523</v>
      </c>
      <c r="K4" s="96" t="s">
        <v>524</v>
      </c>
      <c r="L4" s="218"/>
      <c r="M4" s="65"/>
    </row>
    <row r="5" spans="1:13" ht="33.75">
      <c r="A5" s="96">
        <v>1</v>
      </c>
      <c r="B5" s="219" t="s">
        <v>525</v>
      </c>
      <c r="C5" s="219"/>
      <c r="D5" s="219"/>
      <c r="E5" s="219"/>
      <c r="F5" s="219"/>
      <c r="G5" s="219"/>
      <c r="H5" s="219"/>
      <c r="I5" s="219"/>
      <c r="J5" s="95"/>
      <c r="K5" s="96" t="s">
        <v>233</v>
      </c>
      <c r="L5" s="145" t="s">
        <v>526</v>
      </c>
      <c r="M5" s="65"/>
    </row>
    <row r="6" spans="1:13" ht="45">
      <c r="A6" s="220" t="s">
        <v>379</v>
      </c>
      <c r="B6" s="219" t="s">
        <v>527</v>
      </c>
      <c r="C6" s="96">
        <v>1</v>
      </c>
      <c r="D6" s="95" t="s">
        <v>528</v>
      </c>
      <c r="E6" s="96" t="s">
        <v>233</v>
      </c>
      <c r="F6" s="96" t="s">
        <v>233</v>
      </c>
      <c r="G6" s="96" t="s">
        <v>233</v>
      </c>
      <c r="H6" s="96" t="s">
        <v>233</v>
      </c>
      <c r="I6" s="96" t="s">
        <v>233</v>
      </c>
      <c r="J6" s="95"/>
      <c r="K6" s="95"/>
      <c r="L6" s="265" t="s">
        <v>529</v>
      </c>
      <c r="M6" s="65"/>
    </row>
    <row r="7" spans="1:13" ht="15">
      <c r="A7" s="220"/>
      <c r="B7" s="219"/>
      <c r="C7" s="220" t="s">
        <v>379</v>
      </c>
      <c r="D7" s="219" t="s">
        <v>530</v>
      </c>
      <c r="E7" s="219"/>
      <c r="F7" s="217">
        <v>1</v>
      </c>
      <c r="G7" s="219" t="s">
        <v>531</v>
      </c>
      <c r="H7" s="219"/>
      <c r="I7" s="219"/>
      <c r="J7" s="263">
        <f>J13+J14</f>
        <v>11742.20528046093</v>
      </c>
      <c r="K7" s="217" t="s">
        <v>233</v>
      </c>
      <c r="L7" s="265"/>
      <c r="M7" s="65"/>
    </row>
    <row r="8" spans="1:13" ht="15">
      <c r="A8" s="220"/>
      <c r="B8" s="219"/>
      <c r="C8" s="220"/>
      <c r="D8" s="219"/>
      <c r="E8" s="219"/>
      <c r="F8" s="217"/>
      <c r="G8" s="219"/>
      <c r="H8" s="219"/>
      <c r="I8" s="219"/>
      <c r="J8" s="217"/>
      <c r="K8" s="217"/>
      <c r="L8" s="145" t="s">
        <v>532</v>
      </c>
      <c r="M8" s="264"/>
    </row>
    <row r="9" spans="1:13" ht="15">
      <c r="A9" s="220"/>
      <c r="B9" s="219"/>
      <c r="C9" s="220"/>
      <c r="D9" s="219"/>
      <c r="E9" s="219"/>
      <c r="F9" s="217"/>
      <c r="G9" s="219"/>
      <c r="H9" s="219"/>
      <c r="I9" s="219"/>
      <c r="J9" s="217"/>
      <c r="K9" s="217"/>
      <c r="L9" s="145" t="s">
        <v>533</v>
      </c>
      <c r="M9" s="264"/>
    </row>
    <row r="10" spans="1:13" ht="15">
      <c r="A10" s="220"/>
      <c r="B10" s="219"/>
      <c r="C10" s="220"/>
      <c r="D10" s="219"/>
      <c r="E10" s="219"/>
      <c r="F10" s="217"/>
      <c r="G10" s="219"/>
      <c r="H10" s="219"/>
      <c r="I10" s="219"/>
      <c r="J10" s="217"/>
      <c r="K10" s="217"/>
      <c r="L10" s="145" t="s">
        <v>534</v>
      </c>
      <c r="M10" s="264"/>
    </row>
    <row r="11" spans="1:13" ht="15">
      <c r="A11" s="220"/>
      <c r="B11" s="219"/>
      <c r="C11" s="220"/>
      <c r="D11" s="219"/>
      <c r="E11" s="219"/>
      <c r="F11" s="217"/>
      <c r="G11" s="219"/>
      <c r="H11" s="219"/>
      <c r="I11" s="219"/>
      <c r="J11" s="217"/>
      <c r="K11" s="217"/>
      <c r="L11" s="145" t="s">
        <v>535</v>
      </c>
      <c r="M11" s="264"/>
    </row>
    <row r="12" spans="1:13" ht="22.5">
      <c r="A12" s="220"/>
      <c r="B12" s="219"/>
      <c r="C12" s="220"/>
      <c r="D12" s="219"/>
      <c r="E12" s="219"/>
      <c r="F12" s="217"/>
      <c r="G12" s="219"/>
      <c r="H12" s="219"/>
      <c r="I12" s="219"/>
      <c r="J12" s="217"/>
      <c r="K12" s="217"/>
      <c r="L12" s="145" t="s">
        <v>536</v>
      </c>
      <c r="M12" s="65"/>
    </row>
    <row r="13" spans="1:13" s="148" customFormat="1" ht="45">
      <c r="A13" s="139"/>
      <c r="B13" s="140" t="s">
        <v>874</v>
      </c>
      <c r="C13" s="139"/>
      <c r="D13" s="140"/>
      <c r="E13" s="141" t="s">
        <v>876</v>
      </c>
      <c r="F13" s="146">
        <v>1</v>
      </c>
      <c r="G13" s="140" t="s">
        <v>878</v>
      </c>
      <c r="H13" s="140"/>
      <c r="I13" s="140"/>
      <c r="J13" s="177">
        <f>'2.7.1'!D23+'2.7.1'!D22</f>
        <v>592.3178700000001</v>
      </c>
      <c r="K13" s="170">
        <f>J13/($J$13+$J$14)</f>
        <v>0.050443494714371845</v>
      </c>
      <c r="L13" s="145"/>
      <c r="M13" s="147"/>
    </row>
    <row r="14" spans="1:13" s="148" customFormat="1" ht="45">
      <c r="A14" s="139"/>
      <c r="B14" s="140" t="s">
        <v>875</v>
      </c>
      <c r="C14" s="139"/>
      <c r="D14" s="140"/>
      <c r="E14" s="141" t="s">
        <v>877</v>
      </c>
      <c r="F14" s="146">
        <v>2</v>
      </c>
      <c r="G14" s="140" t="s">
        <v>878</v>
      </c>
      <c r="H14" s="140"/>
      <c r="I14" s="140"/>
      <c r="J14" s="177">
        <f>'2.7.1'!F23</f>
        <v>11149.88741046093</v>
      </c>
      <c r="K14" s="170">
        <f>J14/($J$13+$J$14)</f>
        <v>0.9495565052856281</v>
      </c>
      <c r="L14" s="145"/>
      <c r="M14" s="147"/>
    </row>
    <row r="15" spans="1:13" s="148" customFormat="1" ht="30">
      <c r="A15" s="139"/>
      <c r="B15" s="140"/>
      <c r="C15" s="139"/>
      <c r="D15" s="140"/>
      <c r="E15" s="140"/>
      <c r="F15" s="141">
        <v>1</v>
      </c>
      <c r="G15" s="140" t="s">
        <v>879</v>
      </c>
      <c r="H15" s="140"/>
      <c r="I15" s="140"/>
      <c r="J15" s="169"/>
      <c r="K15" s="171">
        <v>1</v>
      </c>
      <c r="L15" s="145"/>
      <c r="M15" s="147"/>
    </row>
    <row r="16" spans="1:13" s="148" customFormat="1" ht="15">
      <c r="A16" s="139"/>
      <c r="B16" s="140"/>
      <c r="C16" s="139"/>
      <c r="D16" s="140"/>
      <c r="E16" s="140"/>
      <c r="F16" s="141"/>
      <c r="G16" s="140"/>
      <c r="H16" s="140"/>
      <c r="I16" s="140"/>
      <c r="J16" s="140"/>
      <c r="K16" s="141"/>
      <c r="L16" s="145"/>
      <c r="M16" s="147"/>
    </row>
    <row r="17" spans="1:13" ht="42.75" customHeight="1">
      <c r="A17" s="96">
        <v>2</v>
      </c>
      <c r="B17" s="266" t="s">
        <v>537</v>
      </c>
      <c r="C17" s="266"/>
      <c r="D17" s="266"/>
      <c r="E17" s="266"/>
      <c r="F17" s="266"/>
      <c r="G17" s="266"/>
      <c r="H17" s="266"/>
      <c r="I17" s="266"/>
      <c r="J17" s="95"/>
      <c r="K17" s="96" t="s">
        <v>233</v>
      </c>
      <c r="L17" s="145" t="s">
        <v>538</v>
      </c>
      <c r="M17" s="65"/>
    </row>
    <row r="18" spans="1:13" ht="45">
      <c r="A18" s="220" t="s">
        <v>284</v>
      </c>
      <c r="B18" s="219" t="s">
        <v>527</v>
      </c>
      <c r="C18" s="96">
        <v>1</v>
      </c>
      <c r="D18" s="95" t="s">
        <v>528</v>
      </c>
      <c r="E18" s="96" t="s">
        <v>233</v>
      </c>
      <c r="F18" s="96" t="s">
        <v>233</v>
      </c>
      <c r="G18" s="96" t="s">
        <v>233</v>
      </c>
      <c r="H18" s="96" t="s">
        <v>233</v>
      </c>
      <c r="I18" s="96" t="s">
        <v>233</v>
      </c>
      <c r="J18" s="95"/>
      <c r="K18" s="95"/>
      <c r="L18" s="265" t="s">
        <v>539</v>
      </c>
      <c r="M18" s="65"/>
    </row>
    <row r="19" spans="1:13" ht="15">
      <c r="A19" s="220"/>
      <c r="B19" s="219"/>
      <c r="C19" s="220" t="s">
        <v>379</v>
      </c>
      <c r="D19" s="219" t="s">
        <v>530</v>
      </c>
      <c r="E19" s="219"/>
      <c r="F19" s="217">
        <v>1</v>
      </c>
      <c r="G19" s="219" t="s">
        <v>531</v>
      </c>
      <c r="H19" s="219"/>
      <c r="I19" s="219"/>
      <c r="J19" s="219"/>
      <c r="K19" s="217" t="s">
        <v>233</v>
      </c>
      <c r="L19" s="265"/>
      <c r="M19" s="65"/>
    </row>
    <row r="20" spans="1:13" ht="15">
      <c r="A20" s="220"/>
      <c r="B20" s="219"/>
      <c r="C20" s="220"/>
      <c r="D20" s="219"/>
      <c r="E20" s="219"/>
      <c r="F20" s="217"/>
      <c r="G20" s="219"/>
      <c r="H20" s="219"/>
      <c r="I20" s="219"/>
      <c r="J20" s="219"/>
      <c r="K20" s="217"/>
      <c r="L20" s="145" t="s">
        <v>532</v>
      </c>
      <c r="M20" s="264"/>
    </row>
    <row r="21" spans="1:13" ht="15">
      <c r="A21" s="220"/>
      <c r="B21" s="219"/>
      <c r="C21" s="220"/>
      <c r="D21" s="219"/>
      <c r="E21" s="219"/>
      <c r="F21" s="217"/>
      <c r="G21" s="219"/>
      <c r="H21" s="219"/>
      <c r="I21" s="219"/>
      <c r="J21" s="219"/>
      <c r="K21" s="217"/>
      <c r="L21" s="145" t="s">
        <v>533</v>
      </c>
      <c r="M21" s="264"/>
    </row>
    <row r="22" spans="1:13" ht="15">
      <c r="A22" s="220"/>
      <c r="B22" s="219"/>
      <c r="C22" s="220"/>
      <c r="D22" s="219"/>
      <c r="E22" s="219"/>
      <c r="F22" s="217"/>
      <c r="G22" s="219"/>
      <c r="H22" s="219"/>
      <c r="I22" s="219"/>
      <c r="J22" s="219"/>
      <c r="K22" s="217"/>
      <c r="L22" s="145" t="s">
        <v>534</v>
      </c>
      <c r="M22" s="264"/>
    </row>
    <row r="23" spans="1:13" ht="15">
      <c r="A23" s="220"/>
      <c r="B23" s="219"/>
      <c r="C23" s="220"/>
      <c r="D23" s="219"/>
      <c r="E23" s="219"/>
      <c r="F23" s="217"/>
      <c r="G23" s="219"/>
      <c r="H23" s="219"/>
      <c r="I23" s="219"/>
      <c r="J23" s="219"/>
      <c r="K23" s="217"/>
      <c r="L23" s="145" t="s">
        <v>535</v>
      </c>
      <c r="M23" s="264"/>
    </row>
    <row r="24" spans="1:13" ht="22.5">
      <c r="A24" s="220"/>
      <c r="B24" s="219"/>
      <c r="C24" s="220"/>
      <c r="D24" s="219"/>
      <c r="E24" s="219"/>
      <c r="F24" s="217"/>
      <c r="G24" s="219"/>
      <c r="H24" s="219"/>
      <c r="I24" s="219"/>
      <c r="J24" s="219"/>
      <c r="K24" s="217"/>
      <c r="L24" s="145" t="s">
        <v>536</v>
      </c>
      <c r="M24" s="65"/>
    </row>
  </sheetData>
  <sheetProtection/>
  <mergeCells count="30">
    <mergeCell ref="I19:I24"/>
    <mergeCell ref="J19:J24"/>
    <mergeCell ref="K19:K24"/>
    <mergeCell ref="M20:M23"/>
    <mergeCell ref="B17:I17"/>
    <mergeCell ref="A18:A24"/>
    <mergeCell ref="B18:B24"/>
    <mergeCell ref="L18:L19"/>
    <mergeCell ref="C19:C24"/>
    <mergeCell ref="D19:D24"/>
    <mergeCell ref="C7:C12"/>
    <mergeCell ref="D7:D12"/>
    <mergeCell ref="E19:E24"/>
    <mergeCell ref="F19:F24"/>
    <mergeCell ref="G19:G24"/>
    <mergeCell ref="H19:H24"/>
    <mergeCell ref="G7:G12"/>
    <mergeCell ref="H7:H12"/>
    <mergeCell ref="E7:E12"/>
    <mergeCell ref="F7:F12"/>
    <mergeCell ref="I7:I12"/>
    <mergeCell ref="J7:J12"/>
    <mergeCell ref="K7:K12"/>
    <mergeCell ref="M8:M11"/>
    <mergeCell ref="A3:K3"/>
    <mergeCell ref="L3:L4"/>
    <mergeCell ref="B5:I5"/>
    <mergeCell ref="A6:A12"/>
    <mergeCell ref="B6:B12"/>
    <mergeCell ref="L6:L7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E35"/>
  <sheetViews>
    <sheetView zoomScalePageLayoutView="0" workbookViewId="0" topLeftCell="A25">
      <selection activeCell="D34" sqref="D34"/>
    </sheetView>
  </sheetViews>
  <sheetFormatPr defaultColWidth="9.140625" defaultRowHeight="15"/>
  <cols>
    <col min="2" max="2" width="46.140625" style="0" customWidth="1"/>
    <col min="4" max="4" width="25.7109375" style="0" customWidth="1"/>
    <col min="5" max="5" width="45.7109375" style="0" customWidth="1"/>
  </cols>
  <sheetData>
    <row r="1" ht="15">
      <c r="A1" s="24"/>
    </row>
    <row r="2" ht="15">
      <c r="A2" s="10" t="s">
        <v>540</v>
      </c>
    </row>
    <row r="3" ht="15">
      <c r="A3" s="24"/>
    </row>
    <row r="4" spans="1:5" ht="15">
      <c r="A4" s="217" t="s">
        <v>225</v>
      </c>
      <c r="B4" s="217"/>
      <c r="C4" s="217"/>
      <c r="D4" s="217"/>
      <c r="E4" s="217" t="s">
        <v>226</v>
      </c>
    </row>
    <row r="5" spans="1:5" ht="45">
      <c r="A5" s="96" t="s">
        <v>227</v>
      </c>
      <c r="B5" s="96" t="s">
        <v>228</v>
      </c>
      <c r="C5" s="96" t="s">
        <v>405</v>
      </c>
      <c r="D5" s="96" t="s">
        <v>229</v>
      </c>
      <c r="E5" s="217"/>
    </row>
    <row r="6" spans="1:5" ht="60">
      <c r="A6" s="97" t="s">
        <v>282</v>
      </c>
      <c r="B6" s="95" t="s">
        <v>541</v>
      </c>
      <c r="C6" s="96" t="s">
        <v>542</v>
      </c>
      <c r="D6" s="95" t="s">
        <v>18</v>
      </c>
      <c r="E6" s="99" t="s">
        <v>543</v>
      </c>
    </row>
    <row r="7" spans="1:5" ht="30">
      <c r="A7" s="97" t="s">
        <v>283</v>
      </c>
      <c r="B7" s="95" t="s">
        <v>544</v>
      </c>
      <c r="C7" s="96" t="s">
        <v>233</v>
      </c>
      <c r="D7" s="96" t="s">
        <v>233</v>
      </c>
      <c r="E7" s="95"/>
    </row>
    <row r="8" spans="1:5" ht="75">
      <c r="A8" s="97" t="s">
        <v>575</v>
      </c>
      <c r="B8" s="98" t="s">
        <v>545</v>
      </c>
      <c r="C8" s="96" t="s">
        <v>546</v>
      </c>
      <c r="D8" s="96" t="s">
        <v>18</v>
      </c>
      <c r="E8" s="99" t="s">
        <v>547</v>
      </c>
    </row>
    <row r="9" spans="1:5" ht="60">
      <c r="A9" s="97" t="s">
        <v>576</v>
      </c>
      <c r="B9" s="98" t="s">
        <v>548</v>
      </c>
      <c r="C9" s="96" t="s">
        <v>549</v>
      </c>
      <c r="D9" s="96" t="s">
        <v>18</v>
      </c>
      <c r="E9" s="99" t="s">
        <v>550</v>
      </c>
    </row>
    <row r="10" spans="1:5" ht="75">
      <c r="A10" s="97" t="s">
        <v>577</v>
      </c>
      <c r="B10" s="98" t="s">
        <v>551</v>
      </c>
      <c r="C10" s="96" t="s">
        <v>546</v>
      </c>
      <c r="D10" s="96" t="s">
        <v>18</v>
      </c>
      <c r="E10" s="99" t="s">
        <v>552</v>
      </c>
    </row>
    <row r="11" spans="1:5" ht="60">
      <c r="A11" s="97" t="s">
        <v>578</v>
      </c>
      <c r="B11" s="98" t="s">
        <v>553</v>
      </c>
      <c r="C11" s="96" t="s">
        <v>549</v>
      </c>
      <c r="D11" s="96" t="s">
        <v>18</v>
      </c>
      <c r="E11" s="99" t="s">
        <v>554</v>
      </c>
    </row>
    <row r="12" spans="1:5" ht="30">
      <c r="A12" s="97" t="s">
        <v>245</v>
      </c>
      <c r="B12" s="95" t="s">
        <v>555</v>
      </c>
      <c r="C12" s="96" t="s">
        <v>233</v>
      </c>
      <c r="D12" s="95"/>
      <c r="E12" s="95"/>
    </row>
    <row r="13" spans="1:5" ht="90">
      <c r="A13" s="97" t="s">
        <v>290</v>
      </c>
      <c r="B13" s="98" t="s">
        <v>556</v>
      </c>
      <c r="C13" s="96" t="s">
        <v>471</v>
      </c>
      <c r="D13" s="96" t="s">
        <v>18</v>
      </c>
      <c r="E13" s="99" t="s">
        <v>557</v>
      </c>
    </row>
    <row r="14" spans="1:5" ht="90">
      <c r="A14" s="97" t="s">
        <v>294</v>
      </c>
      <c r="B14" s="98" t="s">
        <v>558</v>
      </c>
      <c r="C14" s="96" t="s">
        <v>471</v>
      </c>
      <c r="D14" s="96" t="s">
        <v>18</v>
      </c>
      <c r="E14" s="99" t="s">
        <v>559</v>
      </c>
    </row>
    <row r="15" spans="1:5" ht="30">
      <c r="A15" s="97" t="s">
        <v>297</v>
      </c>
      <c r="B15" s="95" t="s">
        <v>560</v>
      </c>
      <c r="C15" s="96" t="s">
        <v>546</v>
      </c>
      <c r="D15" s="95"/>
      <c r="E15" s="95"/>
    </row>
    <row r="16" spans="1:5" ht="15">
      <c r="A16" s="97" t="s">
        <v>298</v>
      </c>
      <c r="B16" s="98" t="s">
        <v>561</v>
      </c>
      <c r="C16" s="96" t="s">
        <v>546</v>
      </c>
      <c r="D16" s="96">
        <v>604</v>
      </c>
      <c r="E16" s="95"/>
    </row>
    <row r="17" spans="1:5" ht="15">
      <c r="A17" s="97" t="s">
        <v>299</v>
      </c>
      <c r="B17" s="98" t="s">
        <v>562</v>
      </c>
      <c r="C17" s="96" t="s">
        <v>546</v>
      </c>
      <c r="D17" s="116">
        <v>604</v>
      </c>
      <c r="E17" s="95"/>
    </row>
    <row r="18" spans="1:5" ht="15">
      <c r="A18" s="97" t="s">
        <v>300</v>
      </c>
      <c r="B18" s="98" t="s">
        <v>563</v>
      </c>
      <c r="C18" s="96" t="s">
        <v>546</v>
      </c>
      <c r="D18" s="116" t="s">
        <v>18</v>
      </c>
      <c r="E18" s="95"/>
    </row>
    <row r="19" spans="1:5" ht="15">
      <c r="A19" s="97" t="s">
        <v>579</v>
      </c>
      <c r="B19" s="100" t="s">
        <v>564</v>
      </c>
      <c r="C19" s="96" t="s">
        <v>546</v>
      </c>
      <c r="D19" s="116" t="s">
        <v>18</v>
      </c>
      <c r="E19" s="95"/>
    </row>
    <row r="20" spans="1:5" ht="15">
      <c r="A20" s="97" t="s">
        <v>580</v>
      </c>
      <c r="B20" s="100" t="s">
        <v>565</v>
      </c>
      <c r="C20" s="96" t="s">
        <v>546</v>
      </c>
      <c r="D20" s="116" t="s">
        <v>18</v>
      </c>
      <c r="E20" s="95"/>
    </row>
    <row r="21" spans="1:5" ht="15">
      <c r="A21" s="97" t="s">
        <v>581</v>
      </c>
      <c r="B21" s="98" t="s">
        <v>566</v>
      </c>
      <c r="C21" s="96" t="s">
        <v>546</v>
      </c>
      <c r="D21" s="96">
        <v>316</v>
      </c>
      <c r="E21" s="95"/>
    </row>
    <row r="22" spans="1:5" ht="30">
      <c r="A22" s="97" t="s">
        <v>582</v>
      </c>
      <c r="B22" s="98" t="s">
        <v>567</v>
      </c>
      <c r="C22" s="96" t="s">
        <v>546</v>
      </c>
      <c r="D22" s="96">
        <v>316</v>
      </c>
      <c r="E22" s="95"/>
    </row>
    <row r="23" spans="1:5" ht="75">
      <c r="A23" s="97" t="s">
        <v>301</v>
      </c>
      <c r="B23" s="95" t="s">
        <v>568</v>
      </c>
      <c r="C23" s="96" t="s">
        <v>546</v>
      </c>
      <c r="D23" s="96" t="s">
        <v>18</v>
      </c>
      <c r="E23" s="95"/>
    </row>
    <row r="24" spans="1:5" ht="15">
      <c r="A24" s="97" t="s">
        <v>504</v>
      </c>
      <c r="B24" s="98" t="s">
        <v>561</v>
      </c>
      <c r="C24" s="96" t="s">
        <v>546</v>
      </c>
      <c r="D24" s="96" t="s">
        <v>18</v>
      </c>
      <c r="E24" s="95"/>
    </row>
    <row r="25" spans="1:5" ht="15">
      <c r="A25" s="97" t="s">
        <v>507</v>
      </c>
      <c r="B25" s="98" t="s">
        <v>562</v>
      </c>
      <c r="C25" s="96" t="s">
        <v>546</v>
      </c>
      <c r="D25" s="96" t="s">
        <v>18</v>
      </c>
      <c r="E25" s="95"/>
    </row>
    <row r="26" spans="1:5" ht="15">
      <c r="A26" s="97" t="s">
        <v>583</v>
      </c>
      <c r="B26" s="98" t="s">
        <v>563</v>
      </c>
      <c r="C26" s="96" t="s">
        <v>546</v>
      </c>
      <c r="D26" s="96" t="s">
        <v>18</v>
      </c>
      <c r="E26" s="95"/>
    </row>
    <row r="27" spans="1:5" ht="15">
      <c r="A27" s="97" t="s">
        <v>584</v>
      </c>
      <c r="B27" s="100" t="s">
        <v>564</v>
      </c>
      <c r="C27" s="96" t="s">
        <v>546</v>
      </c>
      <c r="D27" s="96" t="s">
        <v>18</v>
      </c>
      <c r="E27" s="95"/>
    </row>
    <row r="28" spans="1:5" ht="15">
      <c r="A28" s="97" t="s">
        <v>585</v>
      </c>
      <c r="B28" s="100" t="s">
        <v>565</v>
      </c>
      <c r="C28" s="96" t="s">
        <v>546</v>
      </c>
      <c r="D28" s="96" t="s">
        <v>18</v>
      </c>
      <c r="E28" s="95"/>
    </row>
    <row r="29" spans="1:5" ht="15">
      <c r="A29" s="97" t="s">
        <v>586</v>
      </c>
      <c r="B29" s="98" t="s">
        <v>566</v>
      </c>
      <c r="C29" s="96" t="s">
        <v>546</v>
      </c>
      <c r="D29" s="96" t="s">
        <v>18</v>
      </c>
      <c r="E29" s="95"/>
    </row>
    <row r="30" spans="1:5" ht="30">
      <c r="A30" s="97" t="s">
        <v>587</v>
      </c>
      <c r="B30" s="98" t="s">
        <v>567</v>
      </c>
      <c r="C30" s="96" t="s">
        <v>546</v>
      </c>
      <c r="D30" s="96" t="s">
        <v>18</v>
      </c>
      <c r="E30" s="95"/>
    </row>
    <row r="31" spans="1:5" ht="30">
      <c r="A31" s="97" t="s">
        <v>302</v>
      </c>
      <c r="B31" s="95" t="s">
        <v>569</v>
      </c>
      <c r="C31" s="96" t="s">
        <v>471</v>
      </c>
      <c r="D31" s="267" t="s">
        <v>112</v>
      </c>
      <c r="E31" s="99" t="s">
        <v>570</v>
      </c>
    </row>
    <row r="32" spans="1:5" ht="30">
      <c r="A32" s="97" t="s">
        <v>303</v>
      </c>
      <c r="B32" s="95" t="s">
        <v>571</v>
      </c>
      <c r="C32" s="96" t="s">
        <v>572</v>
      </c>
      <c r="D32" s="268"/>
      <c r="E32" s="95"/>
    </row>
    <row r="33" spans="1:5" ht="61.5" customHeight="1">
      <c r="A33" s="97" t="s">
        <v>305</v>
      </c>
      <c r="B33" s="95" t="s">
        <v>573</v>
      </c>
      <c r="C33" s="96" t="s">
        <v>233</v>
      </c>
      <c r="D33" s="269"/>
      <c r="E33" s="99" t="s">
        <v>460</v>
      </c>
    </row>
    <row r="34" spans="1:5" ht="120">
      <c r="A34" s="97" t="s">
        <v>588</v>
      </c>
      <c r="B34" s="100" t="s">
        <v>574</v>
      </c>
      <c r="C34" s="96" t="s">
        <v>233</v>
      </c>
      <c r="D34" s="149" t="s">
        <v>857</v>
      </c>
      <c r="E34" s="99" t="s">
        <v>460</v>
      </c>
    </row>
    <row r="35" ht="15">
      <c r="A35" s="24"/>
    </row>
  </sheetData>
  <sheetProtection/>
  <mergeCells count="3">
    <mergeCell ref="A4:D4"/>
    <mergeCell ref="E4:E5"/>
    <mergeCell ref="D31:D33"/>
  </mergeCells>
  <hyperlinks>
    <hyperlink ref="D34" r:id="rId1" display="https://eias.fstrf.ru/disclo/get_file?p_guid=f0f44cba-b81f-418c-a275-b75564e09181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G97"/>
  <sheetViews>
    <sheetView zoomScalePageLayoutView="0" workbookViewId="0" topLeftCell="A1">
      <pane xSplit="2" ySplit="5" topLeftCell="C30" activePane="bottomRight" state="frozen"/>
      <selection pane="topLeft" activeCell="P118" sqref="P118"/>
      <selection pane="topRight" activeCell="P118" sqref="P118"/>
      <selection pane="bottomLeft" activeCell="P118" sqref="P118"/>
      <selection pane="bottomRight" activeCell="P118" sqref="P118"/>
    </sheetView>
  </sheetViews>
  <sheetFormatPr defaultColWidth="9.140625" defaultRowHeight="15"/>
  <cols>
    <col min="2" max="2" width="29.7109375" style="0" customWidth="1"/>
    <col min="4" max="4" width="21.8515625" style="0" customWidth="1"/>
    <col min="6" max="6" width="9.140625" style="155" customWidth="1"/>
    <col min="7" max="7" width="94.28125" style="155" customWidth="1"/>
  </cols>
  <sheetData>
    <row r="1" ht="15">
      <c r="A1" s="10" t="s">
        <v>683</v>
      </c>
    </row>
    <row r="2" ht="15">
      <c r="A2" s="24"/>
    </row>
    <row r="3" spans="1:7" ht="34.5" customHeight="1">
      <c r="A3" s="217" t="s">
        <v>225</v>
      </c>
      <c r="B3" s="217"/>
      <c r="C3" s="217"/>
      <c r="D3" s="217"/>
      <c r="E3" s="217"/>
      <c r="F3" s="223" t="s">
        <v>226</v>
      </c>
      <c r="G3" s="223"/>
    </row>
    <row r="4" spans="1:7" ht="48.75" customHeight="1">
      <c r="A4" s="96" t="s">
        <v>227</v>
      </c>
      <c r="B4" s="96" t="s">
        <v>228</v>
      </c>
      <c r="C4" s="96" t="s">
        <v>405</v>
      </c>
      <c r="D4" s="96" t="s">
        <v>229</v>
      </c>
      <c r="E4" s="96"/>
      <c r="F4" s="223"/>
      <c r="G4" s="223"/>
    </row>
    <row r="5" spans="1:7" ht="45">
      <c r="A5" s="96"/>
      <c r="B5" s="96"/>
      <c r="C5" s="96"/>
      <c r="D5" s="96" t="s">
        <v>589</v>
      </c>
      <c r="E5" s="113" t="s">
        <v>590</v>
      </c>
      <c r="F5" s="223"/>
      <c r="G5" s="223"/>
    </row>
    <row r="6" spans="1:7" ht="45">
      <c r="A6" s="97" t="s">
        <v>282</v>
      </c>
      <c r="B6" s="95" t="s">
        <v>591</v>
      </c>
      <c r="C6" s="96" t="s">
        <v>233</v>
      </c>
      <c r="D6" s="261" t="s">
        <v>109</v>
      </c>
      <c r="E6" s="95"/>
      <c r="F6" s="223"/>
      <c r="G6" s="223"/>
    </row>
    <row r="7" spans="1:7" ht="30">
      <c r="A7" s="97" t="s">
        <v>283</v>
      </c>
      <c r="B7" s="95" t="s">
        <v>592</v>
      </c>
      <c r="C7" s="96" t="s">
        <v>233</v>
      </c>
      <c r="D7" s="272"/>
      <c r="E7" s="96" t="s">
        <v>233</v>
      </c>
      <c r="F7" s="270" t="s">
        <v>593</v>
      </c>
      <c r="G7" s="270"/>
    </row>
    <row r="8" spans="1:7" ht="30">
      <c r="A8" s="97" t="s">
        <v>284</v>
      </c>
      <c r="B8" s="95" t="s">
        <v>594</v>
      </c>
      <c r="C8" s="96" t="s">
        <v>233</v>
      </c>
      <c r="D8" s="272"/>
      <c r="E8" s="96" t="s">
        <v>233</v>
      </c>
      <c r="F8" s="270" t="s">
        <v>595</v>
      </c>
      <c r="G8" s="270"/>
    </row>
    <row r="9" spans="1:7" ht="15" customHeight="1">
      <c r="A9" s="97" t="s">
        <v>245</v>
      </c>
      <c r="B9" s="95" t="s">
        <v>596</v>
      </c>
      <c r="C9" s="96" t="s">
        <v>233</v>
      </c>
      <c r="D9" s="272"/>
      <c r="E9" s="96" t="s">
        <v>233</v>
      </c>
      <c r="F9" s="270" t="s">
        <v>597</v>
      </c>
      <c r="G9" s="270"/>
    </row>
    <row r="10" spans="1:7" ht="45" customHeight="1">
      <c r="A10" s="97"/>
      <c r="B10" s="95"/>
      <c r="C10" s="96"/>
      <c r="D10" s="272"/>
      <c r="E10" s="96"/>
      <c r="F10" s="270" t="s">
        <v>598</v>
      </c>
      <c r="G10" s="270"/>
    </row>
    <row r="11" spans="1:7" ht="15">
      <c r="A11" s="97"/>
      <c r="B11" s="95"/>
      <c r="C11" s="96"/>
      <c r="D11" s="272"/>
      <c r="E11" s="96"/>
      <c r="F11" s="270" t="s">
        <v>599</v>
      </c>
      <c r="G11" s="270"/>
    </row>
    <row r="12" spans="1:7" ht="45">
      <c r="A12" s="97" t="s">
        <v>297</v>
      </c>
      <c r="B12" s="95" t="s">
        <v>603</v>
      </c>
      <c r="C12" s="96" t="s">
        <v>233</v>
      </c>
      <c r="D12" s="272"/>
      <c r="E12" s="96" t="s">
        <v>233</v>
      </c>
      <c r="F12" s="270" t="s">
        <v>600</v>
      </c>
      <c r="G12" s="270"/>
    </row>
    <row r="13" spans="1:7" ht="60">
      <c r="A13" s="97" t="s">
        <v>301</v>
      </c>
      <c r="B13" s="95" t="s">
        <v>605</v>
      </c>
      <c r="C13" s="96" t="s">
        <v>233</v>
      </c>
      <c r="D13" s="272"/>
      <c r="E13" s="96" t="s">
        <v>233</v>
      </c>
      <c r="F13" s="270" t="s">
        <v>601</v>
      </c>
      <c r="G13" s="270"/>
    </row>
    <row r="14" spans="1:7" ht="45">
      <c r="A14" s="97" t="s">
        <v>302</v>
      </c>
      <c r="B14" s="95" t="s">
        <v>606</v>
      </c>
      <c r="C14" s="96" t="s">
        <v>233</v>
      </c>
      <c r="D14" s="272"/>
      <c r="E14" s="96"/>
      <c r="F14" s="270" t="s">
        <v>535</v>
      </c>
      <c r="G14" s="270"/>
    </row>
    <row r="15" spans="1:7" ht="45">
      <c r="A15" s="97" t="s">
        <v>303</v>
      </c>
      <c r="B15" s="95" t="s">
        <v>608</v>
      </c>
      <c r="C15" s="96" t="s">
        <v>233</v>
      </c>
      <c r="D15" s="272"/>
      <c r="E15" s="96"/>
      <c r="F15" s="270" t="s">
        <v>602</v>
      </c>
      <c r="G15" s="270"/>
    </row>
    <row r="16" spans="1:7" ht="120">
      <c r="A16" s="97" t="s">
        <v>305</v>
      </c>
      <c r="B16" s="95" t="s">
        <v>610</v>
      </c>
      <c r="C16" s="96" t="s">
        <v>409</v>
      </c>
      <c r="D16" s="272"/>
      <c r="E16" s="96"/>
      <c r="F16" s="270" t="s">
        <v>604</v>
      </c>
      <c r="G16" s="270"/>
    </row>
    <row r="17" spans="1:7" ht="15.75" customHeight="1">
      <c r="A17" s="97" t="s">
        <v>588</v>
      </c>
      <c r="B17" s="95" t="s">
        <v>612</v>
      </c>
      <c r="C17" s="96" t="s">
        <v>409</v>
      </c>
      <c r="D17" s="272"/>
      <c r="E17" s="96"/>
      <c r="F17" s="271"/>
      <c r="G17" s="271"/>
    </row>
    <row r="18" spans="1:7" ht="15">
      <c r="A18" s="97"/>
      <c r="B18" s="95"/>
      <c r="C18" s="96"/>
      <c r="D18" s="272"/>
      <c r="E18" s="95"/>
      <c r="F18" s="270" t="s">
        <v>607</v>
      </c>
      <c r="G18" s="270"/>
    </row>
    <row r="19" spans="1:7" ht="15">
      <c r="A19" s="97" t="s">
        <v>684</v>
      </c>
      <c r="B19" s="95" t="s">
        <v>614</v>
      </c>
      <c r="C19" s="96" t="s">
        <v>409</v>
      </c>
      <c r="D19" s="272"/>
      <c r="E19" s="95"/>
      <c r="F19" s="270" t="s">
        <v>609</v>
      </c>
      <c r="G19" s="270"/>
    </row>
    <row r="20" spans="1:7" ht="15">
      <c r="A20" s="97"/>
      <c r="B20" s="95"/>
      <c r="C20" s="96"/>
      <c r="D20" s="272"/>
      <c r="E20" s="95"/>
      <c r="F20" s="270" t="s">
        <v>611</v>
      </c>
      <c r="G20" s="270"/>
    </row>
    <row r="21" spans="1:7" ht="15" customHeight="1">
      <c r="A21" s="97" t="s">
        <v>306</v>
      </c>
      <c r="B21" s="98" t="s">
        <v>629</v>
      </c>
      <c r="C21" s="96" t="s">
        <v>233</v>
      </c>
      <c r="D21" s="272"/>
      <c r="E21" s="95" t="s">
        <v>233</v>
      </c>
      <c r="F21" s="270" t="s">
        <v>858</v>
      </c>
      <c r="G21" s="270"/>
    </row>
    <row r="22" spans="1:7" ht="32.25" customHeight="1">
      <c r="A22" s="97" t="s">
        <v>685</v>
      </c>
      <c r="B22" s="98" t="s">
        <v>630</v>
      </c>
      <c r="C22" s="96" t="s">
        <v>233</v>
      </c>
      <c r="D22" s="272"/>
      <c r="E22" s="95" t="s">
        <v>233</v>
      </c>
      <c r="F22" s="270" t="s">
        <v>613</v>
      </c>
      <c r="G22" s="270"/>
    </row>
    <row r="23" spans="1:7" ht="15">
      <c r="A23" s="97" t="s">
        <v>686</v>
      </c>
      <c r="B23" s="98" t="s">
        <v>631</v>
      </c>
      <c r="C23" s="96" t="s">
        <v>632</v>
      </c>
      <c r="D23" s="272"/>
      <c r="E23" s="95"/>
      <c r="F23" s="270" t="s">
        <v>615</v>
      </c>
      <c r="G23" s="270"/>
    </row>
    <row r="24" spans="1:7" ht="15">
      <c r="A24" s="97" t="s">
        <v>687</v>
      </c>
      <c r="B24" s="98" t="s">
        <v>633</v>
      </c>
      <c r="C24" s="96" t="s">
        <v>632</v>
      </c>
      <c r="D24" s="272"/>
      <c r="E24" s="95"/>
      <c r="F24" s="270" t="s">
        <v>616</v>
      </c>
      <c r="G24" s="270"/>
    </row>
    <row r="25" spans="1:7" ht="30">
      <c r="A25" s="97" t="s">
        <v>688</v>
      </c>
      <c r="B25" s="98" t="s">
        <v>634</v>
      </c>
      <c r="C25" s="96" t="s">
        <v>233</v>
      </c>
      <c r="D25" s="272"/>
      <c r="E25" s="95" t="s">
        <v>233</v>
      </c>
      <c r="F25" s="270" t="s">
        <v>617</v>
      </c>
      <c r="G25" s="270"/>
    </row>
    <row r="26" spans="1:7" ht="15">
      <c r="A26" s="97" t="s">
        <v>689</v>
      </c>
      <c r="B26" s="98" t="s">
        <v>631</v>
      </c>
      <c r="C26" s="96" t="s">
        <v>635</v>
      </c>
      <c r="D26" s="272"/>
      <c r="E26" s="95"/>
      <c r="F26" s="270" t="s">
        <v>618</v>
      </c>
      <c r="G26" s="270"/>
    </row>
    <row r="27" spans="1:7" ht="15">
      <c r="A27" s="97" t="s">
        <v>690</v>
      </c>
      <c r="B27" s="98" t="s">
        <v>633</v>
      </c>
      <c r="C27" s="96" t="s">
        <v>635</v>
      </c>
      <c r="D27" s="272"/>
      <c r="E27" s="95"/>
      <c r="F27" s="270" t="s">
        <v>619</v>
      </c>
      <c r="G27" s="270"/>
    </row>
    <row r="28" spans="1:7" ht="45">
      <c r="A28" s="97" t="s">
        <v>691</v>
      </c>
      <c r="B28" s="98" t="s">
        <v>638</v>
      </c>
      <c r="C28" s="96" t="s">
        <v>233</v>
      </c>
      <c r="D28" s="272"/>
      <c r="E28" s="95" t="s">
        <v>233</v>
      </c>
      <c r="F28" s="270" t="s">
        <v>620</v>
      </c>
      <c r="G28" s="270"/>
    </row>
    <row r="29" spans="1:7" ht="30">
      <c r="A29" s="97" t="s">
        <v>692</v>
      </c>
      <c r="B29" s="98" t="s">
        <v>631</v>
      </c>
      <c r="C29" s="96" t="s">
        <v>639</v>
      </c>
      <c r="D29" s="272"/>
      <c r="E29" s="95"/>
      <c r="F29" s="270" t="s">
        <v>621</v>
      </c>
      <c r="G29" s="270"/>
    </row>
    <row r="30" spans="1:7" ht="30">
      <c r="A30" s="97" t="s">
        <v>693</v>
      </c>
      <c r="B30" s="98" t="s">
        <v>633</v>
      </c>
      <c r="C30" s="96" t="s">
        <v>639</v>
      </c>
      <c r="D30" s="272"/>
      <c r="E30" s="95"/>
      <c r="F30" s="270" t="s">
        <v>622</v>
      </c>
      <c r="G30" s="270"/>
    </row>
    <row r="31" spans="1:7" ht="30">
      <c r="A31" s="97" t="s">
        <v>694</v>
      </c>
      <c r="B31" s="98" t="s">
        <v>642</v>
      </c>
      <c r="C31" s="96" t="s">
        <v>471</v>
      </c>
      <c r="D31" s="272"/>
      <c r="E31" s="95" t="s">
        <v>233</v>
      </c>
      <c r="F31" s="270" t="s">
        <v>623</v>
      </c>
      <c r="G31" s="270"/>
    </row>
    <row r="32" spans="1:7" ht="15">
      <c r="A32" s="97" t="s">
        <v>695</v>
      </c>
      <c r="B32" s="98" t="s">
        <v>631</v>
      </c>
      <c r="C32" s="96" t="s">
        <v>471</v>
      </c>
      <c r="D32" s="272"/>
      <c r="E32" s="95"/>
      <c r="F32" s="270" t="s">
        <v>624</v>
      </c>
      <c r="G32" s="270"/>
    </row>
    <row r="33" spans="1:7" ht="15">
      <c r="A33" s="97" t="s">
        <v>696</v>
      </c>
      <c r="B33" s="98" t="s">
        <v>633</v>
      </c>
      <c r="C33" s="96" t="s">
        <v>471</v>
      </c>
      <c r="D33" s="272"/>
      <c r="E33" s="95"/>
      <c r="F33" s="270" t="s">
        <v>625</v>
      </c>
      <c r="G33" s="270"/>
    </row>
    <row r="34" spans="1:7" ht="45">
      <c r="A34" s="97" t="s">
        <v>697</v>
      </c>
      <c r="B34" s="98" t="s">
        <v>645</v>
      </c>
      <c r="C34" s="96" t="s">
        <v>471</v>
      </c>
      <c r="D34" s="272"/>
      <c r="E34" s="95" t="s">
        <v>233</v>
      </c>
      <c r="F34" s="270" t="s">
        <v>626</v>
      </c>
      <c r="G34" s="270"/>
    </row>
    <row r="35" spans="1:7" ht="15">
      <c r="A35" s="97" t="s">
        <v>698</v>
      </c>
      <c r="B35" s="98" t="s">
        <v>631</v>
      </c>
      <c r="C35" s="96" t="s">
        <v>471</v>
      </c>
      <c r="D35" s="272"/>
      <c r="E35" s="95"/>
      <c r="F35" s="270" t="s">
        <v>627</v>
      </c>
      <c r="G35" s="270"/>
    </row>
    <row r="36" spans="1:7" ht="33.75" customHeight="1">
      <c r="A36" s="97" t="s">
        <v>699</v>
      </c>
      <c r="B36" s="98" t="s">
        <v>633</v>
      </c>
      <c r="C36" s="96" t="s">
        <v>471</v>
      </c>
      <c r="D36" s="272"/>
      <c r="E36" s="95"/>
      <c r="F36" s="270" t="s">
        <v>628</v>
      </c>
      <c r="G36" s="270"/>
    </row>
    <row r="37" spans="1:7" ht="45">
      <c r="A37" s="97" t="s">
        <v>700</v>
      </c>
      <c r="B37" s="95" t="s">
        <v>646</v>
      </c>
      <c r="C37" s="96" t="s">
        <v>647</v>
      </c>
      <c r="D37" s="272"/>
      <c r="E37" s="96" t="s">
        <v>233</v>
      </c>
      <c r="F37" s="271"/>
      <c r="G37" s="271"/>
    </row>
    <row r="38" spans="1:7" ht="15">
      <c r="A38" s="97" t="s">
        <v>701</v>
      </c>
      <c r="B38" s="98" t="s">
        <v>631</v>
      </c>
      <c r="C38" s="96" t="s">
        <v>647</v>
      </c>
      <c r="D38" s="272"/>
      <c r="E38" s="96"/>
      <c r="F38" s="271"/>
      <c r="G38" s="271"/>
    </row>
    <row r="39" spans="1:7" ht="15">
      <c r="A39" s="97" t="s">
        <v>702</v>
      </c>
      <c r="B39" s="100" t="s">
        <v>633</v>
      </c>
      <c r="C39" s="96" t="s">
        <v>647</v>
      </c>
      <c r="D39" s="272"/>
      <c r="E39" s="95"/>
      <c r="F39" s="271"/>
      <c r="G39" s="271"/>
    </row>
    <row r="40" spans="1:7" ht="30">
      <c r="A40" s="97" t="s">
        <v>703</v>
      </c>
      <c r="B40" s="100" t="s">
        <v>650</v>
      </c>
      <c r="C40" s="96" t="s">
        <v>651</v>
      </c>
      <c r="D40" s="272"/>
      <c r="E40" s="95" t="s">
        <v>233</v>
      </c>
      <c r="F40" s="271"/>
      <c r="G40" s="271"/>
    </row>
    <row r="41" spans="1:7" ht="30">
      <c r="A41" s="97" t="s">
        <v>704</v>
      </c>
      <c r="B41" s="98" t="s">
        <v>631</v>
      </c>
      <c r="C41" s="96" t="s">
        <v>651</v>
      </c>
      <c r="D41" s="272"/>
      <c r="E41" s="96"/>
      <c r="F41" s="271"/>
      <c r="G41" s="271"/>
    </row>
    <row r="42" spans="1:7" ht="30">
      <c r="A42" s="97" t="s">
        <v>705</v>
      </c>
      <c r="B42" s="100" t="s">
        <v>633</v>
      </c>
      <c r="C42" s="96" t="s">
        <v>651</v>
      </c>
      <c r="D42" s="272"/>
      <c r="E42" s="95"/>
      <c r="F42" s="270" t="s">
        <v>636</v>
      </c>
      <c r="G42" s="270"/>
    </row>
    <row r="43" spans="1:7" ht="30">
      <c r="A43" s="97" t="s">
        <v>706</v>
      </c>
      <c r="B43" s="100" t="s">
        <v>654</v>
      </c>
      <c r="C43" s="96" t="s">
        <v>233</v>
      </c>
      <c r="D43" s="272"/>
      <c r="E43" s="95" t="s">
        <v>233</v>
      </c>
      <c r="F43" s="270" t="s">
        <v>637</v>
      </c>
      <c r="G43" s="270"/>
    </row>
    <row r="44" spans="1:7" ht="30">
      <c r="A44" s="97" t="s">
        <v>707</v>
      </c>
      <c r="B44" s="98" t="s">
        <v>631</v>
      </c>
      <c r="C44" s="96" t="s">
        <v>655</v>
      </c>
      <c r="D44" s="272"/>
      <c r="E44" s="96"/>
      <c r="F44" s="271"/>
      <c r="G44" s="271"/>
    </row>
    <row r="45" spans="1:7" ht="30">
      <c r="A45" s="97" t="s">
        <v>708</v>
      </c>
      <c r="B45" s="100" t="s">
        <v>633</v>
      </c>
      <c r="C45" s="96" t="s">
        <v>655</v>
      </c>
      <c r="D45" s="272"/>
      <c r="E45" s="95"/>
      <c r="F45" s="270" t="s">
        <v>640</v>
      </c>
      <c r="G45" s="270"/>
    </row>
    <row r="46" spans="1:7" ht="15">
      <c r="A46" s="97" t="s">
        <v>709</v>
      </c>
      <c r="B46" s="100" t="s">
        <v>658</v>
      </c>
      <c r="C46" s="96" t="s">
        <v>233</v>
      </c>
      <c r="D46" s="272"/>
      <c r="E46" s="95" t="s">
        <v>233</v>
      </c>
      <c r="F46" s="270" t="s">
        <v>641</v>
      </c>
      <c r="G46" s="270"/>
    </row>
    <row r="47" spans="1:7" ht="15">
      <c r="A47" s="97" t="s">
        <v>710</v>
      </c>
      <c r="B47" s="98" t="s">
        <v>631</v>
      </c>
      <c r="C47" s="96" t="s">
        <v>659</v>
      </c>
      <c r="D47" s="272"/>
      <c r="E47" s="96"/>
      <c r="F47" s="271"/>
      <c r="G47" s="271"/>
    </row>
    <row r="48" spans="1:7" ht="15">
      <c r="A48" s="97" t="s">
        <v>711</v>
      </c>
      <c r="B48" s="100" t="s">
        <v>633</v>
      </c>
      <c r="C48" s="96" t="s">
        <v>659</v>
      </c>
      <c r="D48" s="272"/>
      <c r="E48" s="95"/>
      <c r="F48" s="270" t="s">
        <v>643</v>
      </c>
      <c r="G48" s="270"/>
    </row>
    <row r="49" spans="1:7" ht="45">
      <c r="A49" s="97" t="s">
        <v>712</v>
      </c>
      <c r="B49" s="100" t="s">
        <v>662</v>
      </c>
      <c r="C49" s="96" t="s">
        <v>663</v>
      </c>
      <c r="D49" s="272"/>
      <c r="E49" s="95" t="s">
        <v>233</v>
      </c>
      <c r="F49" s="270" t="s">
        <v>644</v>
      </c>
      <c r="G49" s="270"/>
    </row>
    <row r="50" spans="1:7" ht="15.75" customHeight="1">
      <c r="A50" s="97" t="s">
        <v>713</v>
      </c>
      <c r="B50" s="98" t="s">
        <v>631</v>
      </c>
      <c r="C50" s="96" t="s">
        <v>663</v>
      </c>
      <c r="D50" s="272"/>
      <c r="E50" s="96"/>
      <c r="F50" s="271"/>
      <c r="G50" s="271"/>
    </row>
    <row r="51" spans="1:7" ht="15">
      <c r="A51" s="97"/>
      <c r="B51" s="100"/>
      <c r="C51" s="96"/>
      <c r="D51" s="272"/>
      <c r="E51" s="95"/>
      <c r="F51" s="271"/>
      <c r="G51" s="271"/>
    </row>
    <row r="52" spans="1:7" ht="15.75" customHeight="1">
      <c r="A52" s="97" t="s">
        <v>714</v>
      </c>
      <c r="B52" s="100" t="s">
        <v>633</v>
      </c>
      <c r="C52" s="96" t="s">
        <v>663</v>
      </c>
      <c r="D52" s="272"/>
      <c r="E52" s="95"/>
      <c r="F52" s="271"/>
      <c r="G52" s="271"/>
    </row>
    <row r="53" spans="1:7" ht="15">
      <c r="A53" s="97"/>
      <c r="B53" s="98"/>
      <c r="C53" s="96"/>
      <c r="D53" s="272"/>
      <c r="E53" s="96"/>
      <c r="F53" s="271"/>
      <c r="G53" s="271"/>
    </row>
    <row r="54" spans="1:7" ht="45">
      <c r="A54" s="97"/>
      <c r="B54" s="100" t="s">
        <v>668</v>
      </c>
      <c r="C54" s="96" t="s">
        <v>233</v>
      </c>
      <c r="D54" s="272"/>
      <c r="E54" s="95" t="s">
        <v>233</v>
      </c>
      <c r="F54" s="270" t="s">
        <v>648</v>
      </c>
      <c r="G54" s="270"/>
    </row>
    <row r="55" spans="1:7" ht="60">
      <c r="A55" s="97"/>
      <c r="B55" s="100" t="s">
        <v>669</v>
      </c>
      <c r="C55" s="96" t="s">
        <v>409</v>
      </c>
      <c r="D55" s="272"/>
      <c r="E55" s="95"/>
      <c r="F55" s="270" t="s">
        <v>649</v>
      </c>
      <c r="G55" s="270"/>
    </row>
    <row r="56" spans="1:7" ht="15">
      <c r="A56" s="97"/>
      <c r="B56" s="98" t="s">
        <v>671</v>
      </c>
      <c r="C56" s="96" t="s">
        <v>409</v>
      </c>
      <c r="D56" s="272"/>
      <c r="E56" s="96"/>
      <c r="F56" s="271"/>
      <c r="G56" s="271"/>
    </row>
    <row r="57" spans="1:7" ht="15">
      <c r="A57" s="97"/>
      <c r="B57" s="100" t="s">
        <v>673</v>
      </c>
      <c r="C57" s="96" t="s">
        <v>409</v>
      </c>
      <c r="D57" s="272"/>
      <c r="E57" s="95"/>
      <c r="F57" s="270" t="s">
        <v>652</v>
      </c>
      <c r="G57" s="270"/>
    </row>
    <row r="58" spans="1:7" ht="15">
      <c r="A58" s="97"/>
      <c r="B58" s="100" t="s">
        <v>675</v>
      </c>
      <c r="C58" s="96" t="s">
        <v>409</v>
      </c>
      <c r="D58" s="272"/>
      <c r="E58" s="95"/>
      <c r="F58" s="270" t="s">
        <v>653</v>
      </c>
      <c r="G58" s="270"/>
    </row>
    <row r="59" spans="1:7" ht="15">
      <c r="A59" s="97"/>
      <c r="B59" s="98" t="s">
        <v>677</v>
      </c>
      <c r="C59" s="96" t="s">
        <v>409</v>
      </c>
      <c r="D59" s="272"/>
      <c r="E59" s="96"/>
      <c r="F59" s="271"/>
      <c r="G59" s="271"/>
    </row>
    <row r="60" spans="1:7" ht="30">
      <c r="A60" s="97"/>
      <c r="B60" s="100" t="s">
        <v>679</v>
      </c>
      <c r="C60" s="96" t="s">
        <v>409</v>
      </c>
      <c r="D60" s="272"/>
      <c r="E60" s="95"/>
      <c r="F60" s="270" t="s">
        <v>656</v>
      </c>
      <c r="G60" s="270"/>
    </row>
    <row r="61" spans="1:7" ht="15">
      <c r="A61" s="97"/>
      <c r="B61" s="100"/>
      <c r="C61" s="96"/>
      <c r="D61" s="272"/>
      <c r="E61" s="95"/>
      <c r="F61" s="270" t="s">
        <v>657</v>
      </c>
      <c r="G61" s="270"/>
    </row>
    <row r="62" spans="1:7" ht="15">
      <c r="A62" s="97"/>
      <c r="B62" s="98" t="s">
        <v>671</v>
      </c>
      <c r="C62" s="96" t="s">
        <v>409</v>
      </c>
      <c r="D62" s="272"/>
      <c r="E62" s="96"/>
      <c r="F62" s="271"/>
      <c r="G62" s="271"/>
    </row>
    <row r="63" spans="1:7" ht="15">
      <c r="A63" s="97"/>
      <c r="B63" s="100" t="s">
        <v>673</v>
      </c>
      <c r="C63" s="96" t="s">
        <v>409</v>
      </c>
      <c r="D63" s="272"/>
      <c r="E63" s="95"/>
      <c r="F63" s="270" t="s">
        <v>660</v>
      </c>
      <c r="G63" s="270"/>
    </row>
    <row r="64" spans="1:7" ht="15">
      <c r="A64" s="97"/>
      <c r="B64" s="100" t="s">
        <v>675</v>
      </c>
      <c r="C64" s="96" t="s">
        <v>409</v>
      </c>
      <c r="D64" s="272"/>
      <c r="E64" s="95"/>
      <c r="F64" s="270" t="s">
        <v>661</v>
      </c>
      <c r="G64" s="270"/>
    </row>
    <row r="65" spans="1:7" ht="15">
      <c r="A65" s="97"/>
      <c r="B65" s="98" t="s">
        <v>677</v>
      </c>
      <c r="C65" s="96" t="s">
        <v>409</v>
      </c>
      <c r="D65" s="272"/>
      <c r="E65" s="96"/>
      <c r="F65" s="270" t="s">
        <v>664</v>
      </c>
      <c r="G65" s="270"/>
    </row>
    <row r="66" spans="1:7" ht="15">
      <c r="A66" s="220"/>
      <c r="B66" s="262" t="s">
        <v>631</v>
      </c>
      <c r="C66" s="217" t="s">
        <v>663</v>
      </c>
      <c r="D66" s="272"/>
      <c r="E66" s="219"/>
      <c r="F66" s="270" t="s">
        <v>665</v>
      </c>
      <c r="G66" s="270"/>
    </row>
    <row r="67" spans="1:7" ht="15">
      <c r="A67" s="220"/>
      <c r="B67" s="262"/>
      <c r="C67" s="217"/>
      <c r="D67" s="272"/>
      <c r="E67" s="219"/>
      <c r="F67" s="270" t="s">
        <v>666</v>
      </c>
      <c r="G67" s="270"/>
    </row>
    <row r="68" spans="1:7" ht="15">
      <c r="A68" s="220"/>
      <c r="B68" s="262" t="s">
        <v>633</v>
      </c>
      <c r="C68" s="217" t="s">
        <v>663</v>
      </c>
      <c r="D68" s="272"/>
      <c r="E68" s="219"/>
      <c r="F68" s="270" t="s">
        <v>667</v>
      </c>
      <c r="G68" s="270"/>
    </row>
    <row r="69" spans="1:7" ht="15">
      <c r="A69" s="220"/>
      <c r="B69" s="262"/>
      <c r="C69" s="217"/>
      <c r="D69" s="272"/>
      <c r="E69" s="219"/>
      <c r="F69" s="270" t="s">
        <v>666</v>
      </c>
      <c r="G69" s="270"/>
    </row>
    <row r="70" spans="1:7" ht="45">
      <c r="A70" s="97" t="s">
        <v>307</v>
      </c>
      <c r="B70" s="95" t="s">
        <v>668</v>
      </c>
      <c r="C70" s="96" t="s">
        <v>233</v>
      </c>
      <c r="D70" s="272"/>
      <c r="E70" s="96" t="s">
        <v>233</v>
      </c>
      <c r="F70" s="271"/>
      <c r="G70" s="271"/>
    </row>
    <row r="71" spans="1:7" ht="60.75" customHeight="1">
      <c r="A71" s="97"/>
      <c r="B71" s="95" t="s">
        <v>669</v>
      </c>
      <c r="C71" s="96" t="s">
        <v>409</v>
      </c>
      <c r="D71" s="272"/>
      <c r="E71" s="95"/>
      <c r="F71" s="270" t="s">
        <v>670</v>
      </c>
      <c r="G71" s="270"/>
    </row>
    <row r="72" spans="1:7" ht="15.75" customHeight="1">
      <c r="A72" s="97"/>
      <c r="B72" s="100" t="s">
        <v>671</v>
      </c>
      <c r="C72" s="96" t="s">
        <v>409</v>
      </c>
      <c r="D72" s="272"/>
      <c r="E72" s="95"/>
      <c r="F72" s="270" t="s">
        <v>672</v>
      </c>
      <c r="G72" s="270"/>
    </row>
    <row r="73" spans="1:7" ht="15.75" customHeight="1">
      <c r="A73" s="97"/>
      <c r="B73" s="100" t="s">
        <v>673</v>
      </c>
      <c r="C73" s="96" t="s">
        <v>409</v>
      </c>
      <c r="D73" s="272"/>
      <c r="E73" s="95"/>
      <c r="F73" s="270" t="s">
        <v>674</v>
      </c>
      <c r="G73" s="270"/>
    </row>
    <row r="74" spans="1:7" ht="15.75" customHeight="1">
      <c r="A74" s="97"/>
      <c r="B74" s="100" t="s">
        <v>675</v>
      </c>
      <c r="C74" s="96" t="s">
        <v>409</v>
      </c>
      <c r="D74" s="272"/>
      <c r="E74" s="95"/>
      <c r="F74" s="270" t="s">
        <v>676</v>
      </c>
      <c r="G74" s="270"/>
    </row>
    <row r="75" spans="1:7" ht="15.75" customHeight="1">
      <c r="A75" s="97"/>
      <c r="B75" s="100" t="s">
        <v>677</v>
      </c>
      <c r="C75" s="96" t="s">
        <v>409</v>
      </c>
      <c r="D75" s="272"/>
      <c r="E75" s="95"/>
      <c r="F75" s="270" t="s">
        <v>678</v>
      </c>
      <c r="G75" s="270"/>
    </row>
    <row r="76" spans="1:7" ht="15" customHeight="1">
      <c r="A76" s="220"/>
      <c r="B76" s="219" t="s">
        <v>679</v>
      </c>
      <c r="C76" s="217" t="s">
        <v>409</v>
      </c>
      <c r="D76" s="272"/>
      <c r="E76" s="219"/>
      <c r="F76" s="270" t="s">
        <v>615</v>
      </c>
      <c r="G76" s="270"/>
    </row>
    <row r="77" spans="1:7" ht="15" customHeight="1">
      <c r="A77" s="220"/>
      <c r="B77" s="219"/>
      <c r="C77" s="217"/>
      <c r="D77" s="272"/>
      <c r="E77" s="219"/>
      <c r="F77" s="270" t="s">
        <v>616</v>
      </c>
      <c r="G77" s="270"/>
    </row>
    <row r="78" spans="1:7" ht="15" customHeight="1">
      <c r="A78" s="220"/>
      <c r="B78" s="219"/>
      <c r="C78" s="217"/>
      <c r="D78" s="272"/>
      <c r="E78" s="219"/>
      <c r="F78" s="270" t="s">
        <v>617</v>
      </c>
      <c r="G78" s="270"/>
    </row>
    <row r="79" spans="1:7" ht="15" customHeight="1">
      <c r="A79" s="220"/>
      <c r="B79" s="219"/>
      <c r="C79" s="217"/>
      <c r="D79" s="272"/>
      <c r="E79" s="219"/>
      <c r="F79" s="270" t="s">
        <v>618</v>
      </c>
      <c r="G79" s="270"/>
    </row>
    <row r="80" spans="1:7" ht="15" customHeight="1">
      <c r="A80" s="220"/>
      <c r="B80" s="219"/>
      <c r="C80" s="217"/>
      <c r="D80" s="272"/>
      <c r="E80" s="219"/>
      <c r="F80" s="270" t="s">
        <v>619</v>
      </c>
      <c r="G80" s="270"/>
    </row>
    <row r="81" spans="1:7" ht="15" customHeight="1">
      <c r="A81" s="220"/>
      <c r="B81" s="219"/>
      <c r="C81" s="217"/>
      <c r="D81" s="272"/>
      <c r="E81" s="219"/>
      <c r="F81" s="270" t="s">
        <v>620</v>
      </c>
      <c r="G81" s="270"/>
    </row>
    <row r="82" spans="1:7" ht="15" customHeight="1">
      <c r="A82" s="220"/>
      <c r="B82" s="219"/>
      <c r="C82" s="217"/>
      <c r="D82" s="272"/>
      <c r="E82" s="219"/>
      <c r="F82" s="270" t="s">
        <v>621</v>
      </c>
      <c r="G82" s="270"/>
    </row>
    <row r="83" spans="1:7" ht="15" customHeight="1">
      <c r="A83" s="220"/>
      <c r="B83" s="219"/>
      <c r="C83" s="217"/>
      <c r="D83" s="272"/>
      <c r="E83" s="219"/>
      <c r="F83" s="270" t="s">
        <v>622</v>
      </c>
      <c r="G83" s="270"/>
    </row>
    <row r="84" spans="1:7" ht="15" customHeight="1">
      <c r="A84" s="220"/>
      <c r="B84" s="219"/>
      <c r="C84" s="217"/>
      <c r="D84" s="272"/>
      <c r="E84" s="219"/>
      <c r="F84" s="270" t="s">
        <v>623</v>
      </c>
      <c r="G84" s="270"/>
    </row>
    <row r="85" spans="1:7" ht="15" customHeight="1">
      <c r="A85" s="220"/>
      <c r="B85" s="219"/>
      <c r="C85" s="217"/>
      <c r="D85" s="272"/>
      <c r="E85" s="219"/>
      <c r="F85" s="270" t="s">
        <v>624</v>
      </c>
      <c r="G85" s="270"/>
    </row>
    <row r="86" spans="1:7" ht="15" customHeight="1">
      <c r="A86" s="220"/>
      <c r="B86" s="219"/>
      <c r="C86" s="217"/>
      <c r="D86" s="272"/>
      <c r="E86" s="219"/>
      <c r="F86" s="270" t="s">
        <v>625</v>
      </c>
      <c r="G86" s="270"/>
    </row>
    <row r="87" spans="1:7" ht="15" customHeight="1">
      <c r="A87" s="220"/>
      <c r="B87" s="219"/>
      <c r="C87" s="217"/>
      <c r="D87" s="272"/>
      <c r="E87" s="219"/>
      <c r="F87" s="270" t="s">
        <v>626</v>
      </c>
      <c r="G87" s="270"/>
    </row>
    <row r="88" spans="1:7" ht="15" customHeight="1">
      <c r="A88" s="220"/>
      <c r="B88" s="219"/>
      <c r="C88" s="217"/>
      <c r="D88" s="272"/>
      <c r="E88" s="219"/>
      <c r="F88" s="270" t="s">
        <v>680</v>
      </c>
      <c r="G88" s="270"/>
    </row>
    <row r="89" spans="1:7" ht="15.75" customHeight="1">
      <c r="A89" s="220"/>
      <c r="B89" s="219"/>
      <c r="C89" s="217"/>
      <c r="D89" s="272"/>
      <c r="E89" s="219"/>
      <c r="F89" s="270" t="s">
        <v>628</v>
      </c>
      <c r="G89" s="270"/>
    </row>
    <row r="90" spans="1:7" ht="15">
      <c r="A90" s="97"/>
      <c r="B90" s="100" t="s">
        <v>671</v>
      </c>
      <c r="C90" s="96" t="s">
        <v>409</v>
      </c>
      <c r="D90" s="272"/>
      <c r="E90" s="95"/>
      <c r="F90" s="157"/>
      <c r="G90" s="157"/>
    </row>
    <row r="91" spans="1:7" ht="15">
      <c r="A91" s="97"/>
      <c r="B91" s="100" t="s">
        <v>673</v>
      </c>
      <c r="C91" s="96" t="s">
        <v>409</v>
      </c>
      <c r="D91" s="272"/>
      <c r="E91" s="95"/>
      <c r="F91" s="157"/>
      <c r="G91" s="157"/>
    </row>
    <row r="92" spans="1:7" ht="15">
      <c r="A92" s="97"/>
      <c r="B92" s="100" t="s">
        <v>675</v>
      </c>
      <c r="C92" s="96" t="s">
        <v>409</v>
      </c>
      <c r="D92" s="272"/>
      <c r="E92" s="95"/>
      <c r="F92" s="157"/>
      <c r="G92" s="157"/>
    </row>
    <row r="93" spans="1:7" ht="15">
      <c r="A93" s="97"/>
      <c r="B93" s="100" t="s">
        <v>677</v>
      </c>
      <c r="C93" s="96" t="s">
        <v>409</v>
      </c>
      <c r="D93" s="272"/>
      <c r="E93" s="95"/>
      <c r="F93" s="157"/>
      <c r="G93" s="157"/>
    </row>
    <row r="95" ht="15">
      <c r="B95" s="10" t="s">
        <v>681</v>
      </c>
    </row>
    <row r="96" ht="15">
      <c r="B96" s="10" t="s">
        <v>682</v>
      </c>
    </row>
    <row r="97" ht="15">
      <c r="B97" s="10"/>
    </row>
  </sheetData>
  <sheetProtection/>
  <mergeCells count="99">
    <mergeCell ref="A3:E3"/>
    <mergeCell ref="F87:G87"/>
    <mergeCell ref="F88:G88"/>
    <mergeCell ref="F89:G89"/>
    <mergeCell ref="F81:G81"/>
    <mergeCell ref="F82:G82"/>
    <mergeCell ref="F83:G83"/>
    <mergeCell ref="F84:G84"/>
    <mergeCell ref="F85:G85"/>
    <mergeCell ref="F86:G86"/>
    <mergeCell ref="A76:A89"/>
    <mergeCell ref="B76:B89"/>
    <mergeCell ref="C76:C89"/>
    <mergeCell ref="E76:E89"/>
    <mergeCell ref="F76:G76"/>
    <mergeCell ref="F77:G77"/>
    <mergeCell ref="F78:G78"/>
    <mergeCell ref="F79:G79"/>
    <mergeCell ref="F80:G80"/>
    <mergeCell ref="F70:G70"/>
    <mergeCell ref="F71:G71"/>
    <mergeCell ref="F72:G72"/>
    <mergeCell ref="F73:G73"/>
    <mergeCell ref="F74:G74"/>
    <mergeCell ref="F75:G75"/>
    <mergeCell ref="A68:A69"/>
    <mergeCell ref="B68:B69"/>
    <mergeCell ref="C68:C69"/>
    <mergeCell ref="E68:E69"/>
    <mergeCell ref="F68:G68"/>
    <mergeCell ref="F69:G69"/>
    <mergeCell ref="D6:D93"/>
    <mergeCell ref="F63:G63"/>
    <mergeCell ref="F64:G64"/>
    <mergeCell ref="F65:G65"/>
    <mergeCell ref="A66:A67"/>
    <mergeCell ref="B66:B67"/>
    <mergeCell ref="C66:C67"/>
    <mergeCell ref="E66:E67"/>
    <mergeCell ref="F66:G66"/>
    <mergeCell ref="F67:G67"/>
    <mergeCell ref="F57:G57"/>
    <mergeCell ref="F58:G58"/>
    <mergeCell ref="F59:G59"/>
    <mergeCell ref="F60:G60"/>
    <mergeCell ref="F61:G61"/>
    <mergeCell ref="F62:G62"/>
    <mergeCell ref="F51:G51"/>
    <mergeCell ref="F52:G52"/>
    <mergeCell ref="F53:G53"/>
    <mergeCell ref="F54:G54"/>
    <mergeCell ref="F55:G55"/>
    <mergeCell ref="F56:G56"/>
    <mergeCell ref="F45:G45"/>
    <mergeCell ref="F46:G46"/>
    <mergeCell ref="F47:G47"/>
    <mergeCell ref="F48:G48"/>
    <mergeCell ref="F49:G49"/>
    <mergeCell ref="F50:G50"/>
    <mergeCell ref="F39:G39"/>
    <mergeCell ref="F40:G40"/>
    <mergeCell ref="F41:G41"/>
    <mergeCell ref="F42:G42"/>
    <mergeCell ref="F43:G43"/>
    <mergeCell ref="F44:G44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F22:G22"/>
    <mergeCell ref="F23:G23"/>
    <mergeCell ref="F24:G24"/>
    <mergeCell ref="F25:G25"/>
    <mergeCell ref="F26:G26"/>
    <mergeCell ref="F17:G17"/>
    <mergeCell ref="F18:G18"/>
    <mergeCell ref="F19:G19"/>
    <mergeCell ref="F20:G20"/>
    <mergeCell ref="F21:G21"/>
    <mergeCell ref="F11:G11"/>
    <mergeCell ref="F12:G12"/>
    <mergeCell ref="F13:G13"/>
    <mergeCell ref="F14:G14"/>
    <mergeCell ref="F15:G15"/>
    <mergeCell ref="F16:G16"/>
    <mergeCell ref="F6:G6"/>
    <mergeCell ref="F7:G7"/>
    <mergeCell ref="F8:G8"/>
    <mergeCell ref="F9:G9"/>
    <mergeCell ref="F10:G10"/>
    <mergeCell ref="F3:G5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E14"/>
  <sheetViews>
    <sheetView zoomScalePageLayoutView="0" workbookViewId="0" topLeftCell="A1">
      <selection activeCell="P118" sqref="P118"/>
    </sheetView>
  </sheetViews>
  <sheetFormatPr defaultColWidth="9.140625" defaultRowHeight="15"/>
  <cols>
    <col min="2" max="2" width="33.140625" style="0" customWidth="1"/>
    <col min="4" max="4" width="25.8515625" style="0" customWidth="1"/>
    <col min="5" max="5" width="81.421875" style="0" customWidth="1"/>
    <col min="8" max="8" width="37.00390625" style="0" customWidth="1"/>
    <col min="10" max="10" width="29.57421875" style="0" customWidth="1"/>
    <col min="17" max="17" width="35.421875" style="0" customWidth="1"/>
  </cols>
  <sheetData>
    <row r="1" ht="15">
      <c r="A1" s="10" t="s">
        <v>837</v>
      </c>
    </row>
    <row r="2" s="94" customFormat="1" ht="15">
      <c r="A2" s="94" t="s">
        <v>836</v>
      </c>
    </row>
    <row r="3" spans="1:5" ht="15">
      <c r="A3" s="217" t="s">
        <v>225</v>
      </c>
      <c r="B3" s="217"/>
      <c r="C3" s="217"/>
      <c r="D3" s="217"/>
      <c r="E3" s="223" t="s">
        <v>226</v>
      </c>
    </row>
    <row r="4" spans="1:5" ht="45">
      <c r="A4" s="90" t="s">
        <v>227</v>
      </c>
      <c r="B4" s="90" t="s">
        <v>228</v>
      </c>
      <c r="C4" s="90" t="s">
        <v>405</v>
      </c>
      <c r="D4" s="90" t="s">
        <v>229</v>
      </c>
      <c r="E4" s="223"/>
    </row>
    <row r="5" spans="1:5" ht="22.5">
      <c r="A5" s="90">
        <v>1</v>
      </c>
      <c r="B5" s="88" t="s">
        <v>715</v>
      </c>
      <c r="C5" s="90" t="s">
        <v>546</v>
      </c>
      <c r="D5" s="273" t="s">
        <v>112</v>
      </c>
      <c r="E5" s="87" t="s">
        <v>716</v>
      </c>
    </row>
    <row r="6" spans="1:5" ht="22.5">
      <c r="A6" s="90">
        <v>2</v>
      </c>
      <c r="B6" s="88" t="s">
        <v>717</v>
      </c>
      <c r="C6" s="90" t="s">
        <v>546</v>
      </c>
      <c r="D6" s="274"/>
      <c r="E6" s="87" t="s">
        <v>718</v>
      </c>
    </row>
    <row r="7" spans="1:5" ht="30">
      <c r="A7" s="90">
        <v>3</v>
      </c>
      <c r="B7" s="88" t="s">
        <v>719</v>
      </c>
      <c r="C7" s="90" t="s">
        <v>546</v>
      </c>
      <c r="D7" s="274"/>
      <c r="E7" s="87" t="s">
        <v>720</v>
      </c>
    </row>
    <row r="8" spans="1:5" ht="22.5">
      <c r="A8" s="217">
        <v>4</v>
      </c>
      <c r="B8" s="219" t="s">
        <v>721</v>
      </c>
      <c r="C8" s="217" t="s">
        <v>233</v>
      </c>
      <c r="D8" s="274"/>
      <c r="E8" s="87" t="s">
        <v>722</v>
      </c>
    </row>
    <row r="9" spans="1:5" ht="22.5">
      <c r="A9" s="217"/>
      <c r="B9" s="219"/>
      <c r="C9" s="217"/>
      <c r="D9" s="274"/>
      <c r="E9" s="87" t="s">
        <v>723</v>
      </c>
    </row>
    <row r="10" spans="1:5" ht="33.75">
      <c r="A10" s="217">
        <v>5</v>
      </c>
      <c r="B10" s="219" t="s">
        <v>724</v>
      </c>
      <c r="C10" s="217" t="s">
        <v>725</v>
      </c>
      <c r="D10" s="274"/>
      <c r="E10" s="87" t="s">
        <v>726</v>
      </c>
    </row>
    <row r="11" spans="1:5" ht="45">
      <c r="A11" s="217"/>
      <c r="B11" s="219"/>
      <c r="C11" s="217"/>
      <c r="D11" s="274"/>
      <c r="E11" s="87" t="s">
        <v>727</v>
      </c>
    </row>
    <row r="12" spans="1:5" ht="33.75">
      <c r="A12" s="220" t="s">
        <v>504</v>
      </c>
      <c r="B12" s="260" t="s">
        <v>728</v>
      </c>
      <c r="C12" s="217" t="s">
        <v>725</v>
      </c>
      <c r="D12" s="274"/>
      <c r="E12" s="87" t="s">
        <v>729</v>
      </c>
    </row>
    <row r="13" spans="1:5" ht="33.75">
      <c r="A13" s="220"/>
      <c r="B13" s="260"/>
      <c r="C13" s="217"/>
      <c r="D13" s="275"/>
      <c r="E13" s="87" t="s">
        <v>730</v>
      </c>
    </row>
    <row r="14" ht="15">
      <c r="A14" s="24"/>
    </row>
  </sheetData>
  <sheetProtection/>
  <mergeCells count="12">
    <mergeCell ref="B10:B11"/>
    <mergeCell ref="C10:C11"/>
    <mergeCell ref="A12:A13"/>
    <mergeCell ref="B12:B13"/>
    <mergeCell ref="C12:C13"/>
    <mergeCell ref="D5:D13"/>
    <mergeCell ref="A3:D3"/>
    <mergeCell ref="E3:E4"/>
    <mergeCell ref="A8:A9"/>
    <mergeCell ref="B8:B9"/>
    <mergeCell ref="C8:C9"/>
    <mergeCell ref="A10:A11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D17"/>
  <sheetViews>
    <sheetView zoomScalePageLayoutView="0" workbookViewId="0" topLeftCell="A1">
      <selection activeCell="P118" sqref="P118"/>
    </sheetView>
  </sheetViews>
  <sheetFormatPr defaultColWidth="9.140625" defaultRowHeight="15"/>
  <cols>
    <col min="1" max="1" width="9.140625" style="73" customWidth="1"/>
    <col min="2" max="2" width="51.00390625" style="10" customWidth="1"/>
    <col min="3" max="3" width="41.421875" style="10" customWidth="1"/>
    <col min="4" max="4" width="53.28125" style="10" customWidth="1"/>
    <col min="5" max="5" width="63.00390625" style="10" customWidth="1"/>
    <col min="6" max="7" width="9.140625" style="10" customWidth="1"/>
    <col min="8" max="8" width="37.00390625" style="10" customWidth="1"/>
    <col min="9" max="9" width="9.140625" style="10" customWidth="1"/>
    <col min="10" max="10" width="29.57421875" style="10" customWidth="1"/>
    <col min="11" max="16" width="9.140625" style="10" customWidth="1"/>
    <col min="17" max="17" width="35.421875" style="10" customWidth="1"/>
    <col min="18" max="16384" width="9.140625" style="10" customWidth="1"/>
  </cols>
  <sheetData>
    <row r="1" ht="15">
      <c r="A1" s="73" t="s">
        <v>731</v>
      </c>
    </row>
    <row r="2" ht="15">
      <c r="A2" s="74"/>
    </row>
    <row r="3" spans="1:4" ht="15">
      <c r="A3" s="217" t="s">
        <v>225</v>
      </c>
      <c r="B3" s="217"/>
      <c r="C3" s="217"/>
      <c r="D3" s="218" t="s">
        <v>226</v>
      </c>
    </row>
    <row r="4" spans="1:4" ht="15">
      <c r="A4" s="89" t="s">
        <v>227</v>
      </c>
      <c r="B4" s="90" t="s">
        <v>228</v>
      </c>
      <c r="C4" s="90" t="s">
        <v>330</v>
      </c>
      <c r="D4" s="218"/>
    </row>
    <row r="5" spans="1:4" ht="75">
      <c r="A5" s="89">
        <v>1</v>
      </c>
      <c r="B5" s="93" t="s">
        <v>732</v>
      </c>
      <c r="C5" s="90" t="s">
        <v>233</v>
      </c>
      <c r="D5" s="81"/>
    </row>
    <row r="6" spans="1:4" ht="45">
      <c r="A6" s="89" t="s">
        <v>379</v>
      </c>
      <c r="B6" s="91" t="s">
        <v>733</v>
      </c>
      <c r="C6" s="90" t="s">
        <v>233</v>
      </c>
      <c r="D6" s="81"/>
    </row>
    <row r="7" spans="1:4" ht="33.75">
      <c r="A7" s="220" t="s">
        <v>380</v>
      </c>
      <c r="B7" s="262" t="s">
        <v>734</v>
      </c>
      <c r="C7" s="276" t="s">
        <v>894</v>
      </c>
      <c r="D7" s="87" t="s">
        <v>735</v>
      </c>
    </row>
    <row r="8" spans="1:4" ht="22.5">
      <c r="A8" s="220"/>
      <c r="B8" s="262"/>
      <c r="C8" s="222"/>
      <c r="D8" s="87" t="s">
        <v>736</v>
      </c>
    </row>
    <row r="9" spans="1:4" ht="30">
      <c r="A9" s="89" t="s">
        <v>828</v>
      </c>
      <c r="B9" s="92" t="s">
        <v>737</v>
      </c>
      <c r="C9" s="90" t="s">
        <v>233</v>
      </c>
      <c r="D9" s="81"/>
    </row>
    <row r="10" spans="1:4" ht="45">
      <c r="A10" s="220" t="s">
        <v>829</v>
      </c>
      <c r="B10" s="262" t="s">
        <v>738</v>
      </c>
      <c r="C10" s="273" t="s">
        <v>838</v>
      </c>
      <c r="D10" s="87" t="s">
        <v>739</v>
      </c>
    </row>
    <row r="11" spans="1:4" ht="22.5">
      <c r="A11" s="220"/>
      <c r="B11" s="262"/>
      <c r="C11" s="274"/>
      <c r="D11" s="87" t="s">
        <v>460</v>
      </c>
    </row>
    <row r="12" spans="1:4" ht="33.75">
      <c r="A12" s="220"/>
      <c r="B12" s="262"/>
      <c r="C12" s="275"/>
      <c r="D12" s="87" t="s">
        <v>740</v>
      </c>
    </row>
    <row r="13" ht="15">
      <c r="A13" s="74"/>
    </row>
    <row r="14" ht="15">
      <c r="A14" s="74"/>
    </row>
    <row r="17" ht="15">
      <c r="C17" s="106"/>
    </row>
  </sheetData>
  <sheetProtection/>
  <mergeCells count="8">
    <mergeCell ref="A3:C3"/>
    <mergeCell ref="D3:D4"/>
    <mergeCell ref="A7:A8"/>
    <mergeCell ref="B7:B8"/>
    <mergeCell ref="C7:C8"/>
    <mergeCell ref="A10:A12"/>
    <mergeCell ref="B10:B12"/>
    <mergeCell ref="C10:C12"/>
  </mergeCells>
  <hyperlinks>
    <hyperlink ref="C7" r:id="rId1" display="https://portal.eias.ru/Portal/DownloadPage.aspx?type=12&amp;guid=0859088f-61fe-47ff-bf4a-01996d860a8a"/>
  </hyperlink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P3017"/>
  <sheetViews>
    <sheetView zoomScalePageLayoutView="0" workbookViewId="0" topLeftCell="A1">
      <selection activeCell="P118" sqref="P118"/>
    </sheetView>
  </sheetViews>
  <sheetFormatPr defaultColWidth="9.140625" defaultRowHeight="15"/>
  <cols>
    <col min="1" max="1" width="9.140625" style="10" customWidth="1"/>
    <col min="2" max="2" width="33.140625" style="10" customWidth="1"/>
    <col min="3" max="3" width="22.8515625" style="10" customWidth="1"/>
    <col min="4" max="4" width="27.57421875" style="10" customWidth="1"/>
    <col min="5" max="5" width="63.00390625" style="10" customWidth="1"/>
    <col min="6" max="7" width="9.140625" style="10" customWidth="1"/>
    <col min="8" max="8" width="37.00390625" style="10" customWidth="1"/>
    <col min="9" max="9" width="9.140625" style="10" customWidth="1"/>
    <col min="10" max="10" width="29.57421875" style="10" customWidth="1"/>
    <col min="11" max="16" width="9.140625" style="10" customWidth="1"/>
    <col min="17" max="17" width="35.421875" style="10" customWidth="1"/>
    <col min="18" max="16384" width="9.140625" style="10" customWidth="1"/>
  </cols>
  <sheetData>
    <row r="1" ht="15">
      <c r="A1" s="10" t="s">
        <v>741</v>
      </c>
    </row>
    <row r="2" ht="15">
      <c r="A2" s="67"/>
    </row>
    <row r="3" ht="15">
      <c r="A3" s="24"/>
    </row>
    <row r="4" spans="1:5" ht="15">
      <c r="A4" s="217" t="s">
        <v>225</v>
      </c>
      <c r="B4" s="217"/>
      <c r="C4" s="217"/>
      <c r="D4" s="217"/>
      <c r="E4" s="218" t="s">
        <v>226</v>
      </c>
    </row>
    <row r="5" spans="1:5" ht="15">
      <c r="A5" s="96" t="s">
        <v>227</v>
      </c>
      <c r="B5" s="96" t="s">
        <v>228</v>
      </c>
      <c r="C5" s="96" t="s">
        <v>229</v>
      </c>
      <c r="D5" s="96" t="s">
        <v>330</v>
      </c>
      <c r="E5" s="218"/>
    </row>
    <row r="6" spans="1:5" ht="45" customHeight="1">
      <c r="A6" s="97">
        <v>1</v>
      </c>
      <c r="B6" s="219" t="s">
        <v>742</v>
      </c>
      <c r="C6" s="219"/>
      <c r="D6" s="219"/>
      <c r="E6" s="81"/>
    </row>
    <row r="7" spans="1:5" ht="30">
      <c r="A7" s="97" t="s">
        <v>379</v>
      </c>
      <c r="B7" s="98" t="s">
        <v>743</v>
      </c>
      <c r="C7" s="95"/>
      <c r="D7" s="96" t="s">
        <v>233</v>
      </c>
      <c r="E7" s="109" t="s">
        <v>744</v>
      </c>
    </row>
    <row r="8" spans="1:5" ht="22.5">
      <c r="A8" s="220" t="s">
        <v>828</v>
      </c>
      <c r="B8" s="260" t="s">
        <v>745</v>
      </c>
      <c r="C8" s="273" t="s">
        <v>112</v>
      </c>
      <c r="D8" s="261"/>
      <c r="E8" s="114" t="s">
        <v>746</v>
      </c>
    </row>
    <row r="9" spans="1:5" ht="79.5" customHeight="1">
      <c r="A9" s="220"/>
      <c r="B9" s="260"/>
      <c r="C9" s="275"/>
      <c r="D9" s="261"/>
      <c r="E9" s="114" t="s">
        <v>747</v>
      </c>
    </row>
    <row r="10" spans="1:5" ht="45">
      <c r="A10" s="97" t="s">
        <v>283</v>
      </c>
      <c r="B10" s="95" t="s">
        <v>748</v>
      </c>
      <c r="C10" s="96" t="s">
        <v>233</v>
      </c>
      <c r="D10" s="95"/>
      <c r="E10" s="109" t="s">
        <v>460</v>
      </c>
    </row>
    <row r="11" spans="1:5" ht="15">
      <c r="A11" s="97">
        <v>3</v>
      </c>
      <c r="B11" s="266" t="s">
        <v>749</v>
      </c>
      <c r="C11" s="266"/>
      <c r="D11" s="266"/>
      <c r="E11" s="81"/>
    </row>
    <row r="12" spans="1:5" ht="22.5">
      <c r="A12" s="220" t="s">
        <v>290</v>
      </c>
      <c r="B12" s="260" t="s">
        <v>750</v>
      </c>
      <c r="C12" s="217" t="s">
        <v>233</v>
      </c>
      <c r="D12" s="219"/>
      <c r="E12" s="109" t="s">
        <v>460</v>
      </c>
    </row>
    <row r="13" spans="1:5" ht="22.5">
      <c r="A13" s="220"/>
      <c r="B13" s="260"/>
      <c r="C13" s="217"/>
      <c r="D13" s="219"/>
      <c r="E13" s="109" t="s">
        <v>751</v>
      </c>
    </row>
    <row r="14" spans="1:5" ht="15">
      <c r="A14" s="97">
        <v>4</v>
      </c>
      <c r="B14" s="266" t="s">
        <v>752</v>
      </c>
      <c r="C14" s="266"/>
      <c r="D14" s="266"/>
      <c r="E14" s="81"/>
    </row>
    <row r="15" spans="1:5" ht="15">
      <c r="A15" s="220" t="s">
        <v>298</v>
      </c>
      <c r="B15" s="260" t="s">
        <v>753</v>
      </c>
      <c r="C15" s="219"/>
      <c r="D15" s="217" t="s">
        <v>233</v>
      </c>
      <c r="E15" s="114" t="s">
        <v>754</v>
      </c>
    </row>
    <row r="16" spans="1:5" ht="15">
      <c r="A16" s="220"/>
      <c r="B16" s="260"/>
      <c r="C16" s="219"/>
      <c r="D16" s="217"/>
      <c r="E16" s="109" t="s">
        <v>755</v>
      </c>
    </row>
    <row r="17" spans="1:5" ht="15">
      <c r="A17" s="97">
        <v>5</v>
      </c>
      <c r="B17" s="219" t="s">
        <v>756</v>
      </c>
      <c r="C17" s="219"/>
      <c r="D17" s="219"/>
      <c r="E17" s="81"/>
    </row>
    <row r="18" spans="1:5" ht="15">
      <c r="A18" s="97" t="s">
        <v>504</v>
      </c>
      <c r="B18" s="260" t="s">
        <v>757</v>
      </c>
      <c r="C18" s="260"/>
      <c r="D18" s="260"/>
      <c r="E18" s="81"/>
    </row>
    <row r="19" spans="1:5" ht="22.5">
      <c r="A19" s="220" t="s">
        <v>505</v>
      </c>
      <c r="B19" s="262" t="s">
        <v>758</v>
      </c>
      <c r="C19" s="219"/>
      <c r="D19" s="217" t="s">
        <v>233</v>
      </c>
      <c r="E19" s="109" t="s">
        <v>759</v>
      </c>
    </row>
    <row r="20" spans="1:5" ht="22.5">
      <c r="A20" s="220"/>
      <c r="B20" s="262"/>
      <c r="C20" s="219"/>
      <c r="D20" s="217"/>
      <c r="E20" s="109" t="s">
        <v>760</v>
      </c>
    </row>
    <row r="21" spans="1:5" ht="90" customHeight="1">
      <c r="A21" s="97" t="s">
        <v>507</v>
      </c>
      <c r="B21" s="260" t="s">
        <v>761</v>
      </c>
      <c r="C21" s="260"/>
      <c r="D21" s="260"/>
      <c r="E21" s="81"/>
    </row>
    <row r="22" spans="1:5" ht="45">
      <c r="A22" s="220" t="s">
        <v>830</v>
      </c>
      <c r="B22" s="262" t="s">
        <v>762</v>
      </c>
      <c r="C22" s="219"/>
      <c r="D22" s="217" t="s">
        <v>233</v>
      </c>
      <c r="E22" s="109" t="s">
        <v>763</v>
      </c>
    </row>
    <row r="23" spans="1:5" ht="22.5">
      <c r="A23" s="220"/>
      <c r="B23" s="262"/>
      <c r="C23" s="219"/>
      <c r="D23" s="217"/>
      <c r="E23" s="109" t="s">
        <v>764</v>
      </c>
    </row>
    <row r="24" spans="1:5" ht="90" customHeight="1">
      <c r="A24" s="97" t="s">
        <v>583</v>
      </c>
      <c r="B24" s="260" t="s">
        <v>765</v>
      </c>
      <c r="C24" s="260"/>
      <c r="D24" s="260"/>
      <c r="E24" s="81"/>
    </row>
    <row r="25" spans="1:5" ht="22.5">
      <c r="A25" s="220" t="s">
        <v>584</v>
      </c>
      <c r="B25" s="262" t="s">
        <v>766</v>
      </c>
      <c r="C25" s="219"/>
      <c r="D25" s="217" t="s">
        <v>233</v>
      </c>
      <c r="E25" s="109" t="s">
        <v>767</v>
      </c>
    </row>
    <row r="26" spans="1:5" ht="22.5">
      <c r="A26" s="220"/>
      <c r="B26" s="262"/>
      <c r="C26" s="219"/>
      <c r="D26" s="217"/>
      <c r="E26" s="109" t="s">
        <v>768</v>
      </c>
    </row>
    <row r="27" spans="1:5" ht="22.5">
      <c r="A27" s="220">
        <v>6</v>
      </c>
      <c r="B27" s="266" t="s">
        <v>769</v>
      </c>
      <c r="C27" s="266"/>
      <c r="D27" s="266"/>
      <c r="E27" s="109" t="s">
        <v>460</v>
      </c>
    </row>
    <row r="28" spans="1:5" ht="22.5">
      <c r="A28" s="220"/>
      <c r="B28" s="266"/>
      <c r="C28" s="266"/>
      <c r="D28" s="266"/>
      <c r="E28" s="109" t="s">
        <v>751</v>
      </c>
    </row>
    <row r="29" ht="15">
      <c r="A29" s="24"/>
    </row>
    <row r="30" spans="1:2" ht="15">
      <c r="A30" s="24"/>
      <c r="B30" s="10" t="s">
        <v>770</v>
      </c>
    </row>
    <row r="3016" ht="15"/>
    <row r="3017" ht="15"/>
  </sheetData>
  <sheetProtection/>
  <mergeCells count="35">
    <mergeCell ref="B24:D24"/>
    <mergeCell ref="A25:A26"/>
    <mergeCell ref="B25:B26"/>
    <mergeCell ref="C25:C26"/>
    <mergeCell ref="D25:D26"/>
    <mergeCell ref="A27:A28"/>
    <mergeCell ref="B27:D28"/>
    <mergeCell ref="A19:A20"/>
    <mergeCell ref="B19:B20"/>
    <mergeCell ref="C19:C20"/>
    <mergeCell ref="D19:D20"/>
    <mergeCell ref="B21:D21"/>
    <mergeCell ref="A22:A23"/>
    <mergeCell ref="B22:B23"/>
    <mergeCell ref="C22:C23"/>
    <mergeCell ref="D22:D23"/>
    <mergeCell ref="A15:A16"/>
    <mergeCell ref="B15:B16"/>
    <mergeCell ref="C15:C16"/>
    <mergeCell ref="D15:D16"/>
    <mergeCell ref="B17:D17"/>
    <mergeCell ref="B18:D18"/>
    <mergeCell ref="B11:D11"/>
    <mergeCell ref="A12:A13"/>
    <mergeCell ref="B12:B13"/>
    <mergeCell ref="C12:C13"/>
    <mergeCell ref="D12:D13"/>
    <mergeCell ref="B14:D14"/>
    <mergeCell ref="A4:D4"/>
    <mergeCell ref="E4:E5"/>
    <mergeCell ref="B6:D6"/>
    <mergeCell ref="A8:A9"/>
    <mergeCell ref="B8:B9"/>
    <mergeCell ref="C8:C9"/>
    <mergeCell ref="D8:D9"/>
  </mergeCells>
  <hyperlinks>
    <hyperlink ref="E8" location="P3016" display="P3016"/>
    <hyperlink ref="E9" location="P3017" display="P3017"/>
    <hyperlink ref="E15" location="P3016" display="P3016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17" sqref="A17:B17"/>
    </sheetView>
  </sheetViews>
  <sheetFormatPr defaultColWidth="9.140625" defaultRowHeight="15"/>
  <cols>
    <col min="1" max="1" width="49.421875" style="0" bestFit="1" customWidth="1"/>
    <col min="2" max="2" width="29.7109375" style="0" customWidth="1"/>
  </cols>
  <sheetData>
    <row r="1" spans="1:4" ht="15">
      <c r="A1" s="188" t="s">
        <v>38</v>
      </c>
      <c r="B1" s="198"/>
      <c r="C1" s="198"/>
      <c r="D1" s="198"/>
    </row>
    <row r="2" spans="1:4" ht="15">
      <c r="A2" s="188" t="s">
        <v>39</v>
      </c>
      <c r="B2" s="198"/>
      <c r="C2" s="198"/>
      <c r="D2" s="198"/>
    </row>
    <row r="3" ht="15.75" thickBot="1">
      <c r="A3" s="24"/>
    </row>
    <row r="4" spans="1:2" ht="54.75" thickBot="1">
      <c r="A4" s="33" t="s">
        <v>40</v>
      </c>
      <c r="B4" s="203" t="s">
        <v>45</v>
      </c>
    </row>
    <row r="5" spans="1:2" ht="41.25" thickBot="1">
      <c r="A5" s="33" t="s">
        <v>41</v>
      </c>
      <c r="B5" s="204"/>
    </row>
    <row r="6" spans="1:2" ht="27.75" customHeight="1" thickBot="1">
      <c r="A6" s="33" t="s">
        <v>42</v>
      </c>
      <c r="B6" s="204"/>
    </row>
    <row r="7" spans="1:2" ht="27.75" customHeight="1" thickBot="1">
      <c r="A7" s="33" t="s">
        <v>43</v>
      </c>
      <c r="B7" s="204"/>
    </row>
    <row r="8" spans="1:2" ht="41.25" thickBot="1">
      <c r="A8" s="33" t="s">
        <v>44</v>
      </c>
      <c r="B8" s="205"/>
    </row>
  </sheetData>
  <sheetProtection/>
  <mergeCells count="3">
    <mergeCell ref="B4:B8"/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F11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9.140625" style="10" customWidth="1"/>
    <col min="2" max="2" width="33.140625" style="10" customWidth="1"/>
    <col min="3" max="3" width="35.8515625" style="10" customWidth="1"/>
    <col min="4" max="4" width="36.57421875" style="10" customWidth="1"/>
    <col min="5" max="5" width="63.00390625" style="10" customWidth="1"/>
    <col min="6" max="7" width="9.140625" style="10" customWidth="1"/>
    <col min="8" max="8" width="37.00390625" style="10" customWidth="1"/>
    <col min="9" max="9" width="9.140625" style="10" customWidth="1"/>
    <col min="10" max="10" width="29.57421875" style="10" customWidth="1"/>
    <col min="11" max="16" width="9.140625" style="10" customWidth="1"/>
    <col min="17" max="17" width="35.421875" style="10" customWidth="1"/>
    <col min="18" max="16384" width="9.140625" style="10" customWidth="1"/>
  </cols>
  <sheetData>
    <row r="1" ht="15" customHeight="1">
      <c r="A1" s="10" t="s">
        <v>771</v>
      </c>
    </row>
    <row r="2" ht="15">
      <c r="A2" s="24"/>
    </row>
    <row r="3" spans="1:6" ht="15">
      <c r="A3" s="217" t="s">
        <v>225</v>
      </c>
      <c r="B3" s="217"/>
      <c r="C3" s="217"/>
      <c r="D3" s="217"/>
      <c r="E3" s="277" t="s">
        <v>226</v>
      </c>
      <c r="F3" s="65"/>
    </row>
    <row r="4" spans="1:6" ht="15">
      <c r="A4" s="68" t="s">
        <v>227</v>
      </c>
      <c r="B4" s="68" t="s">
        <v>228</v>
      </c>
      <c r="C4" s="68" t="s">
        <v>229</v>
      </c>
      <c r="D4" s="68" t="s">
        <v>330</v>
      </c>
      <c r="E4" s="278"/>
      <c r="F4" s="65"/>
    </row>
    <row r="5" spans="1:6" ht="42" customHeight="1">
      <c r="A5" s="217">
        <v>1</v>
      </c>
      <c r="B5" s="219" t="s">
        <v>772</v>
      </c>
      <c r="C5" s="279" t="s">
        <v>897</v>
      </c>
      <c r="D5" s="279" t="s">
        <v>898</v>
      </c>
      <c r="E5" s="107" t="s">
        <v>773</v>
      </c>
      <c r="F5" s="65"/>
    </row>
    <row r="6" spans="1:6" ht="160.5" customHeight="1">
      <c r="A6" s="217"/>
      <c r="B6" s="219"/>
      <c r="C6" s="280"/>
      <c r="D6" s="280"/>
      <c r="E6" s="281" t="s">
        <v>774</v>
      </c>
      <c r="F6" s="65"/>
    </row>
    <row r="7" spans="1:6" ht="75">
      <c r="A7" s="90">
        <v>2</v>
      </c>
      <c r="B7" s="88" t="s">
        <v>775</v>
      </c>
      <c r="C7" s="54" t="s">
        <v>113</v>
      </c>
      <c r="D7" s="137" t="s">
        <v>895</v>
      </c>
      <c r="E7" s="281"/>
      <c r="F7" s="65"/>
    </row>
    <row r="8" spans="1:6" ht="180">
      <c r="A8" s="90">
        <v>3</v>
      </c>
      <c r="B8" s="88" t="s">
        <v>776</v>
      </c>
      <c r="C8" s="115" t="s">
        <v>855</v>
      </c>
      <c r="D8" s="138" t="s">
        <v>896</v>
      </c>
      <c r="E8" s="265" t="s">
        <v>777</v>
      </c>
      <c r="F8" s="65"/>
    </row>
    <row r="9" spans="1:6" ht="180">
      <c r="A9" s="90">
        <v>4</v>
      </c>
      <c r="B9" s="88" t="s">
        <v>778</v>
      </c>
      <c r="C9" s="115" t="s">
        <v>856</v>
      </c>
      <c r="D9" s="138" t="s">
        <v>896</v>
      </c>
      <c r="E9" s="265"/>
      <c r="F9" s="65"/>
    </row>
    <row r="10" ht="15">
      <c r="A10" s="24"/>
    </row>
    <row r="11" ht="15">
      <c r="A11" s="24"/>
    </row>
  </sheetData>
  <sheetProtection/>
  <mergeCells count="8">
    <mergeCell ref="E8:E9"/>
    <mergeCell ref="A3:D3"/>
    <mergeCell ref="E3:E4"/>
    <mergeCell ref="A5:A6"/>
    <mergeCell ref="B5:B6"/>
    <mergeCell ref="C5:C6"/>
    <mergeCell ref="D5:D6"/>
    <mergeCell ref="E6:E7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C7">
      <formula1>900</formula1>
    </dataValidation>
  </dataValidations>
  <hyperlinks>
    <hyperlink ref="D7" r:id="rId1" display="https://zakupki.gov.ru/223/clause/public/order-clause/info/documents.html?clauseId=12703&amp;clauseInfoId=366984&amp;versioned=&amp;activeTab=1&amp;epz=true"/>
    <hyperlink ref="D8" r:id="rId2" display="http://zakupki.gov.ru/epz/order/extendedsearch/results.html?morphology=on&amp;openMode=USE_DEFAULT_PARAMS&amp;pageNumber=1&amp;sortDirection=false&amp;recordsPerPage=_10&amp;showLotsInfoHidden=false&amp;fz44=on&amp;fz223=on&amp;ppRf615=on&amp;af=on&amp;ca=on&amp;pc=on&amp;pa=on&amp;currencyIdGeneral=-1&amp;cus"/>
    <hyperlink ref="D9" r:id="rId3" display="http://zakupki.gov.ru/epz/order/extendedsearch/results.html?morphology=on&amp;openMode=USE_DEFAULT_PARAMS&amp;pageNumber=1&amp;sortDirection=false&amp;recordsPerPage=_10&amp;showLotsInfoHidden=false&amp;fz44=on&amp;fz223=on&amp;ppRf615=on&amp;af=on&amp;ca=on&amp;pc=on&amp;pa=on&amp;currencyIdGeneral=-1&amp;cus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H77"/>
  <sheetViews>
    <sheetView zoomScalePageLayoutView="0" workbookViewId="0" topLeftCell="A34">
      <selection activeCell="P118" sqref="P118"/>
    </sheetView>
  </sheetViews>
  <sheetFormatPr defaultColWidth="9.140625" defaultRowHeight="15"/>
  <cols>
    <col min="1" max="1" width="9.140625" style="73" customWidth="1"/>
    <col min="2" max="2" width="24.00390625" style="10" customWidth="1"/>
    <col min="3" max="3" width="16.421875" style="10" customWidth="1"/>
    <col min="4" max="4" width="18.140625" style="10" customWidth="1"/>
    <col min="5" max="5" width="16.57421875" style="10" customWidth="1"/>
    <col min="6" max="6" width="17.28125" style="10" customWidth="1"/>
    <col min="7" max="7" width="26.421875" style="10" customWidth="1"/>
    <col min="8" max="8" width="46.00390625" style="78" customWidth="1"/>
    <col min="9" max="9" width="9.140625" style="10" customWidth="1"/>
    <col min="10" max="10" width="29.57421875" style="10" customWidth="1"/>
    <col min="11" max="16" width="9.140625" style="10" customWidth="1"/>
    <col min="17" max="17" width="35.421875" style="10" customWidth="1"/>
    <col min="18" max="16384" width="9.140625" style="10" customWidth="1"/>
  </cols>
  <sheetData>
    <row r="1" ht="15" customHeight="1">
      <c r="A1" s="73" t="s">
        <v>779</v>
      </c>
    </row>
    <row r="2" ht="15">
      <c r="A2" s="75"/>
    </row>
    <row r="3" ht="15">
      <c r="A3" s="74"/>
    </row>
    <row r="4" spans="1:8" ht="43.5" customHeight="1">
      <c r="A4" s="217" t="s">
        <v>225</v>
      </c>
      <c r="B4" s="217"/>
      <c r="C4" s="217"/>
      <c r="D4" s="217"/>
      <c r="E4" s="217"/>
      <c r="F4" s="217"/>
      <c r="G4" s="217"/>
      <c r="H4" s="277" t="s">
        <v>226</v>
      </c>
    </row>
    <row r="5" spans="1:8" ht="44.25" customHeight="1">
      <c r="A5" s="220" t="s">
        <v>227</v>
      </c>
      <c r="B5" s="217" t="s">
        <v>780</v>
      </c>
      <c r="C5" s="217" t="s">
        <v>346</v>
      </c>
      <c r="D5" s="217" t="s">
        <v>781</v>
      </c>
      <c r="E5" s="217"/>
      <c r="F5" s="217" t="s">
        <v>229</v>
      </c>
      <c r="G5" s="217" t="s">
        <v>330</v>
      </c>
      <c r="H5" s="282"/>
    </row>
    <row r="6" spans="1:8" ht="15">
      <c r="A6" s="220"/>
      <c r="B6" s="217"/>
      <c r="C6" s="217"/>
      <c r="D6" s="68" t="s">
        <v>782</v>
      </c>
      <c r="E6" s="68" t="s">
        <v>783</v>
      </c>
      <c r="F6" s="217"/>
      <c r="G6" s="217"/>
      <c r="H6" s="278"/>
    </row>
    <row r="7" spans="1:8" ht="60" customHeight="1">
      <c r="A7" s="69">
        <v>1</v>
      </c>
      <c r="B7" s="219" t="s">
        <v>784</v>
      </c>
      <c r="C7" s="219"/>
      <c r="D7" s="219"/>
      <c r="E7" s="219"/>
      <c r="F7" s="219"/>
      <c r="G7" s="219"/>
      <c r="H7" s="81"/>
    </row>
    <row r="8" spans="1:8" ht="22.5">
      <c r="A8" s="220" t="s">
        <v>379</v>
      </c>
      <c r="B8" s="217" t="s">
        <v>233</v>
      </c>
      <c r="C8" s="217" t="s">
        <v>233</v>
      </c>
      <c r="D8" s="217" t="s">
        <v>233</v>
      </c>
      <c r="E8" s="217" t="s">
        <v>233</v>
      </c>
      <c r="F8" s="258" t="s">
        <v>188</v>
      </c>
      <c r="G8" s="219"/>
      <c r="H8" s="85" t="s">
        <v>785</v>
      </c>
    </row>
    <row r="9" spans="1:8" ht="23.25">
      <c r="A9" s="220"/>
      <c r="B9" s="217"/>
      <c r="C9" s="217"/>
      <c r="D9" s="217"/>
      <c r="E9" s="217"/>
      <c r="F9" s="258"/>
      <c r="G9" s="219"/>
      <c r="H9" s="83" t="s">
        <v>786</v>
      </c>
    </row>
    <row r="10" spans="1:8" ht="34.5">
      <c r="A10" s="220"/>
      <c r="B10" s="217"/>
      <c r="C10" s="217"/>
      <c r="D10" s="217"/>
      <c r="E10" s="217"/>
      <c r="F10" s="258"/>
      <c r="G10" s="219"/>
      <c r="H10" s="83" t="s">
        <v>787</v>
      </c>
    </row>
    <row r="11" spans="1:8" ht="15">
      <c r="A11" s="69">
        <v>2</v>
      </c>
      <c r="B11" s="219" t="s">
        <v>788</v>
      </c>
      <c r="C11" s="219"/>
      <c r="D11" s="219"/>
      <c r="E11" s="219"/>
      <c r="F11" s="219"/>
      <c r="G11" s="219"/>
      <c r="H11" s="84"/>
    </row>
    <row r="12" spans="1:8" ht="34.5" customHeight="1">
      <c r="A12" s="220" t="s">
        <v>284</v>
      </c>
      <c r="B12" s="260" t="s">
        <v>789</v>
      </c>
      <c r="C12" s="219" t="s">
        <v>790</v>
      </c>
      <c r="D12" s="219" t="s">
        <v>791</v>
      </c>
      <c r="E12" s="219" t="s">
        <v>792</v>
      </c>
      <c r="F12" s="283" t="s">
        <v>863</v>
      </c>
      <c r="G12" s="217" t="s">
        <v>233</v>
      </c>
      <c r="H12" s="83" t="s">
        <v>793</v>
      </c>
    </row>
    <row r="13" spans="1:8" ht="15">
      <c r="A13" s="220"/>
      <c r="B13" s="260"/>
      <c r="C13" s="219"/>
      <c r="D13" s="219"/>
      <c r="E13" s="219"/>
      <c r="F13" s="284"/>
      <c r="G13" s="217"/>
      <c r="H13" s="83" t="s">
        <v>794</v>
      </c>
    </row>
    <row r="14" spans="1:8" ht="15">
      <c r="A14" s="220"/>
      <c r="B14" s="260"/>
      <c r="C14" s="219"/>
      <c r="D14" s="219"/>
      <c r="E14" s="219"/>
      <c r="F14" s="284"/>
      <c r="G14" s="217"/>
      <c r="H14" s="85" t="s">
        <v>795</v>
      </c>
    </row>
    <row r="15" spans="1:8" ht="15">
      <c r="A15" s="220"/>
      <c r="B15" s="260"/>
      <c r="C15" s="219"/>
      <c r="D15" s="219"/>
      <c r="E15" s="219"/>
      <c r="F15" s="284"/>
      <c r="G15" s="217"/>
      <c r="H15" s="85" t="s">
        <v>796</v>
      </c>
    </row>
    <row r="16" spans="1:8" ht="15">
      <c r="A16" s="220"/>
      <c r="B16" s="260"/>
      <c r="C16" s="219"/>
      <c r="D16" s="219"/>
      <c r="E16" s="219"/>
      <c r="F16" s="284"/>
      <c r="G16" s="217"/>
      <c r="H16" s="85" t="s">
        <v>797</v>
      </c>
    </row>
    <row r="17" spans="1:8" ht="15">
      <c r="A17" s="220"/>
      <c r="B17" s="260"/>
      <c r="C17" s="219"/>
      <c r="D17" s="219"/>
      <c r="E17" s="219"/>
      <c r="F17" s="284"/>
      <c r="G17" s="217"/>
      <c r="H17" s="85" t="s">
        <v>798</v>
      </c>
    </row>
    <row r="18" spans="1:8" ht="22.5">
      <c r="A18" s="220"/>
      <c r="B18" s="260"/>
      <c r="C18" s="219"/>
      <c r="D18" s="219"/>
      <c r="E18" s="219"/>
      <c r="F18" s="284"/>
      <c r="G18" s="217"/>
      <c r="H18" s="85" t="s">
        <v>799</v>
      </c>
    </row>
    <row r="19" spans="1:8" ht="45">
      <c r="A19" s="220"/>
      <c r="B19" s="260"/>
      <c r="C19" s="219"/>
      <c r="D19" s="219"/>
      <c r="E19" s="219"/>
      <c r="F19" s="285"/>
      <c r="G19" s="217"/>
      <c r="H19" s="86" t="s">
        <v>800</v>
      </c>
    </row>
    <row r="20" spans="1:8" ht="45" customHeight="1">
      <c r="A20" s="69">
        <v>3</v>
      </c>
      <c r="B20" s="219" t="s">
        <v>801</v>
      </c>
      <c r="C20" s="219"/>
      <c r="D20" s="219"/>
      <c r="E20" s="219"/>
      <c r="F20" s="219"/>
      <c r="G20" s="219"/>
      <c r="H20" s="81"/>
    </row>
    <row r="21" spans="1:8" ht="54" customHeight="1">
      <c r="A21" s="69" t="s">
        <v>290</v>
      </c>
      <c r="B21" s="68" t="s">
        <v>233</v>
      </c>
      <c r="C21" s="68" t="s">
        <v>233</v>
      </c>
      <c r="D21" s="68" t="s">
        <v>233</v>
      </c>
      <c r="E21" s="68" t="s">
        <v>233</v>
      </c>
      <c r="F21" s="68" t="s">
        <v>233</v>
      </c>
      <c r="G21" s="149" t="s">
        <v>892</v>
      </c>
      <c r="H21" s="87" t="s">
        <v>802</v>
      </c>
    </row>
    <row r="22" spans="1:8" ht="30" customHeight="1">
      <c r="A22" s="69">
        <v>4</v>
      </c>
      <c r="B22" s="219" t="s">
        <v>803</v>
      </c>
      <c r="C22" s="219"/>
      <c r="D22" s="219"/>
      <c r="E22" s="219"/>
      <c r="F22" s="219"/>
      <c r="G22" s="219"/>
      <c r="H22" s="81"/>
    </row>
    <row r="23" spans="1:8" ht="34.5">
      <c r="A23" s="220" t="s">
        <v>298</v>
      </c>
      <c r="B23" s="260" t="s">
        <v>789</v>
      </c>
      <c r="C23" s="219" t="s">
        <v>790</v>
      </c>
      <c r="D23" s="219" t="s">
        <v>791</v>
      </c>
      <c r="E23" s="219" t="s">
        <v>792</v>
      </c>
      <c r="F23" s="219"/>
      <c r="G23" s="217" t="s">
        <v>233</v>
      </c>
      <c r="H23" s="83" t="s">
        <v>793</v>
      </c>
    </row>
    <row r="24" spans="1:8" ht="22.5">
      <c r="A24" s="220"/>
      <c r="B24" s="260"/>
      <c r="C24" s="219"/>
      <c r="D24" s="219"/>
      <c r="E24" s="219"/>
      <c r="F24" s="219"/>
      <c r="G24" s="217"/>
      <c r="H24" s="85" t="s">
        <v>799</v>
      </c>
    </row>
    <row r="25" spans="1:8" ht="23.25">
      <c r="A25" s="220"/>
      <c r="B25" s="260"/>
      <c r="C25" s="219"/>
      <c r="D25" s="219"/>
      <c r="E25" s="219"/>
      <c r="F25" s="219"/>
      <c r="G25" s="217"/>
      <c r="H25" s="83" t="s">
        <v>804</v>
      </c>
    </row>
    <row r="26" spans="1:8" ht="33.75">
      <c r="A26" s="220"/>
      <c r="B26" s="260"/>
      <c r="C26" s="219"/>
      <c r="D26" s="219"/>
      <c r="E26" s="219"/>
      <c r="F26" s="219"/>
      <c r="G26" s="217"/>
      <c r="H26" s="86" t="s">
        <v>805</v>
      </c>
    </row>
    <row r="27" spans="1:8" s="148" customFormat="1" ht="15">
      <c r="A27" s="139"/>
      <c r="B27" s="142" t="s">
        <v>864</v>
      </c>
      <c r="C27" s="142" t="s">
        <v>865</v>
      </c>
      <c r="D27" s="162">
        <v>43831</v>
      </c>
      <c r="E27" s="162">
        <v>44012</v>
      </c>
      <c r="F27" s="164">
        <v>43414.82</v>
      </c>
      <c r="G27" s="141"/>
      <c r="H27" s="86"/>
    </row>
    <row r="28" spans="1:8" s="148" customFormat="1" ht="15">
      <c r="A28" s="139"/>
      <c r="B28" s="142"/>
      <c r="C28" s="140"/>
      <c r="D28" s="162">
        <v>44013</v>
      </c>
      <c r="E28" s="162">
        <v>44196</v>
      </c>
      <c r="F28" s="164">
        <v>45071.73</v>
      </c>
      <c r="G28" s="141"/>
      <c r="H28" s="86"/>
    </row>
    <row r="29" spans="1:8" s="148" customFormat="1" ht="15">
      <c r="A29" s="139"/>
      <c r="B29" s="142"/>
      <c r="C29" s="140"/>
      <c r="D29" s="162">
        <v>44197</v>
      </c>
      <c r="E29" s="162">
        <v>44377</v>
      </c>
      <c r="F29" s="164">
        <v>45069.99</v>
      </c>
      <c r="G29" s="141"/>
      <c r="H29" s="86"/>
    </row>
    <row r="30" spans="1:8" s="148" customFormat="1" ht="15">
      <c r="A30" s="139"/>
      <c r="B30" s="142"/>
      <c r="C30" s="140"/>
      <c r="D30" s="162">
        <v>44378</v>
      </c>
      <c r="E30" s="162">
        <v>44561</v>
      </c>
      <c r="F30" s="164">
        <v>45872.96</v>
      </c>
      <c r="G30" s="141"/>
      <c r="H30" s="86"/>
    </row>
    <row r="31" spans="1:8" s="148" customFormat="1" ht="15">
      <c r="A31" s="139"/>
      <c r="B31" s="142"/>
      <c r="C31" s="140"/>
      <c r="D31" s="162">
        <v>44562</v>
      </c>
      <c r="E31" s="162">
        <v>44742</v>
      </c>
      <c r="F31" s="164">
        <v>45872.96</v>
      </c>
      <c r="G31" s="141"/>
      <c r="H31" s="86"/>
    </row>
    <row r="32" spans="1:8" s="148" customFormat="1" ht="15">
      <c r="A32" s="139"/>
      <c r="B32" s="142"/>
      <c r="C32" s="140"/>
      <c r="D32" s="162">
        <v>44743</v>
      </c>
      <c r="E32" s="162">
        <v>44926</v>
      </c>
      <c r="F32" s="164">
        <v>47667.74</v>
      </c>
      <c r="G32" s="141"/>
      <c r="H32" s="86"/>
    </row>
    <row r="33" spans="1:8" s="148" customFormat="1" ht="15">
      <c r="A33" s="139"/>
      <c r="B33" s="142"/>
      <c r="C33" s="140"/>
      <c r="D33" s="162">
        <v>44927</v>
      </c>
      <c r="E33" s="162">
        <v>45107</v>
      </c>
      <c r="F33" s="164">
        <v>47667.74</v>
      </c>
      <c r="G33" s="141"/>
      <c r="H33" s="86"/>
    </row>
    <row r="34" spans="1:8" s="148" customFormat="1" ht="15">
      <c r="A34" s="139"/>
      <c r="B34" s="142"/>
      <c r="C34" s="140"/>
      <c r="D34" s="162">
        <v>45108</v>
      </c>
      <c r="E34" s="162">
        <v>45291</v>
      </c>
      <c r="F34" s="164">
        <v>48706.38</v>
      </c>
      <c r="G34" s="141"/>
      <c r="H34" s="86"/>
    </row>
    <row r="35" spans="1:8" s="148" customFormat="1" ht="15">
      <c r="A35" s="139"/>
      <c r="B35" s="142" t="s">
        <v>864</v>
      </c>
      <c r="C35" s="140" t="s">
        <v>866</v>
      </c>
      <c r="D35" s="162">
        <v>43831</v>
      </c>
      <c r="E35" s="162">
        <v>44012</v>
      </c>
      <c r="F35" s="164">
        <v>17321.71</v>
      </c>
      <c r="G35" s="141"/>
      <c r="H35" s="86"/>
    </row>
    <row r="36" spans="1:8" s="148" customFormat="1" ht="15">
      <c r="A36" s="139"/>
      <c r="B36" s="142"/>
      <c r="C36" s="140"/>
      <c r="D36" s="162">
        <v>44013</v>
      </c>
      <c r="E36" s="162">
        <v>44196</v>
      </c>
      <c r="F36" s="164">
        <v>17947.17</v>
      </c>
      <c r="G36" s="141"/>
      <c r="H36" s="86"/>
    </row>
    <row r="37" spans="1:8" s="148" customFormat="1" ht="15">
      <c r="A37" s="139"/>
      <c r="B37" s="142"/>
      <c r="C37" s="140"/>
      <c r="D37" s="162">
        <v>44197</v>
      </c>
      <c r="E37" s="162">
        <v>44377</v>
      </c>
      <c r="F37" s="164">
        <v>17958.2</v>
      </c>
      <c r="G37" s="141"/>
      <c r="H37" s="86"/>
    </row>
    <row r="38" spans="1:8" s="148" customFormat="1" ht="15">
      <c r="A38" s="139"/>
      <c r="B38" s="142"/>
      <c r="C38" s="140"/>
      <c r="D38" s="162">
        <v>44378</v>
      </c>
      <c r="E38" s="162">
        <v>44561</v>
      </c>
      <c r="F38" s="164">
        <v>18453.66</v>
      </c>
      <c r="G38" s="141"/>
      <c r="H38" s="86"/>
    </row>
    <row r="39" spans="1:8" s="148" customFormat="1" ht="15">
      <c r="A39" s="139"/>
      <c r="B39" s="142"/>
      <c r="C39" s="140"/>
      <c r="D39" s="162">
        <v>44562</v>
      </c>
      <c r="E39" s="162">
        <v>44742</v>
      </c>
      <c r="F39" s="164">
        <v>18453.66</v>
      </c>
      <c r="G39" s="141"/>
      <c r="H39" s="86"/>
    </row>
    <row r="40" spans="1:8" s="148" customFormat="1" ht="15">
      <c r="A40" s="139"/>
      <c r="B40" s="142"/>
      <c r="C40" s="140"/>
      <c r="D40" s="162">
        <v>44743</v>
      </c>
      <c r="E40" s="162">
        <v>44926</v>
      </c>
      <c r="F40" s="164">
        <v>19133.14</v>
      </c>
      <c r="G40" s="141"/>
      <c r="H40" s="86"/>
    </row>
    <row r="41" spans="1:8" s="148" customFormat="1" ht="15">
      <c r="A41" s="139"/>
      <c r="B41" s="142"/>
      <c r="C41" s="140"/>
      <c r="D41" s="162">
        <v>44927</v>
      </c>
      <c r="E41" s="162">
        <v>45107</v>
      </c>
      <c r="F41" s="164">
        <v>19133.14</v>
      </c>
      <c r="G41" s="141"/>
      <c r="H41" s="86"/>
    </row>
    <row r="42" spans="1:8" s="148" customFormat="1" ht="15">
      <c r="A42" s="139"/>
      <c r="B42" s="142"/>
      <c r="C42" s="140"/>
      <c r="D42" s="162">
        <v>45108</v>
      </c>
      <c r="E42" s="162">
        <v>45291</v>
      </c>
      <c r="F42" s="168">
        <v>19674.27</v>
      </c>
      <c r="G42" s="141"/>
      <c r="H42" s="86"/>
    </row>
    <row r="43" spans="1:8" ht="15">
      <c r="A43" s="69">
        <v>5</v>
      </c>
      <c r="B43" s="219" t="s">
        <v>806</v>
      </c>
      <c r="C43" s="219"/>
      <c r="D43" s="219"/>
      <c r="E43" s="219"/>
      <c r="F43" s="219"/>
      <c r="G43" s="219"/>
      <c r="H43" s="81"/>
    </row>
    <row r="44" spans="1:8" ht="34.5">
      <c r="A44" s="220" t="s">
        <v>504</v>
      </c>
      <c r="B44" s="260" t="s">
        <v>789</v>
      </c>
      <c r="C44" s="219" t="s">
        <v>790</v>
      </c>
      <c r="D44" s="219" t="s">
        <v>791</v>
      </c>
      <c r="E44" s="219" t="s">
        <v>792</v>
      </c>
      <c r="F44" s="219"/>
      <c r="G44" s="217" t="s">
        <v>233</v>
      </c>
      <c r="H44" s="83" t="s">
        <v>793</v>
      </c>
    </row>
    <row r="45" spans="1:8" ht="22.5">
      <c r="A45" s="220"/>
      <c r="B45" s="260"/>
      <c r="C45" s="219"/>
      <c r="D45" s="219"/>
      <c r="E45" s="219"/>
      <c r="F45" s="219"/>
      <c r="G45" s="217"/>
      <c r="H45" s="85" t="s">
        <v>799</v>
      </c>
    </row>
    <row r="46" spans="1:8" ht="23.25">
      <c r="A46" s="220"/>
      <c r="B46" s="260"/>
      <c r="C46" s="219"/>
      <c r="D46" s="219"/>
      <c r="E46" s="219"/>
      <c r="F46" s="219"/>
      <c r="G46" s="217"/>
      <c r="H46" s="83" t="s">
        <v>807</v>
      </c>
    </row>
    <row r="47" spans="1:8" ht="39.75" customHeight="1">
      <c r="A47" s="220"/>
      <c r="B47" s="260"/>
      <c r="C47" s="219"/>
      <c r="D47" s="219"/>
      <c r="E47" s="219"/>
      <c r="F47" s="219"/>
      <c r="G47" s="217"/>
      <c r="H47" s="86" t="s">
        <v>808</v>
      </c>
    </row>
    <row r="48" spans="1:8" s="148" customFormat="1" ht="15">
      <c r="A48" s="139"/>
      <c r="B48" s="142" t="s">
        <v>864</v>
      </c>
      <c r="C48" s="142" t="s">
        <v>865</v>
      </c>
      <c r="D48" s="162">
        <v>43831</v>
      </c>
      <c r="E48" s="162">
        <v>44012</v>
      </c>
      <c r="F48" s="140">
        <v>1902.49</v>
      </c>
      <c r="G48" s="141"/>
      <c r="H48" s="86"/>
    </row>
    <row r="49" spans="1:8" s="148" customFormat="1" ht="15">
      <c r="A49" s="139"/>
      <c r="B49" s="142"/>
      <c r="C49" s="140"/>
      <c r="D49" s="162">
        <v>44013</v>
      </c>
      <c r="E49" s="162">
        <v>44196</v>
      </c>
      <c r="F49" s="140">
        <v>1902.49</v>
      </c>
      <c r="G49" s="141"/>
      <c r="H49" s="86"/>
    </row>
    <row r="50" spans="1:8" s="148" customFormat="1" ht="15">
      <c r="A50" s="139"/>
      <c r="B50" s="142"/>
      <c r="C50" s="140"/>
      <c r="D50" s="162">
        <v>44197</v>
      </c>
      <c r="E50" s="162">
        <v>44377</v>
      </c>
      <c r="F50" s="140">
        <v>1902.49</v>
      </c>
      <c r="G50" s="141"/>
      <c r="H50" s="86"/>
    </row>
    <row r="51" spans="1:8" s="148" customFormat="1" ht="15">
      <c r="A51" s="139"/>
      <c r="B51" s="142"/>
      <c r="C51" s="140"/>
      <c r="D51" s="162">
        <v>44378</v>
      </c>
      <c r="E51" s="162">
        <v>44561</v>
      </c>
      <c r="F51" s="140">
        <v>1902.49</v>
      </c>
      <c r="G51" s="141"/>
      <c r="H51" s="86"/>
    </row>
    <row r="52" spans="1:8" s="148" customFormat="1" ht="15">
      <c r="A52" s="139"/>
      <c r="B52" s="142"/>
      <c r="C52" s="140"/>
      <c r="D52" s="162">
        <v>44562</v>
      </c>
      <c r="E52" s="162">
        <v>44742</v>
      </c>
      <c r="F52" s="140">
        <v>1902.49</v>
      </c>
      <c r="G52" s="141"/>
      <c r="H52" s="86"/>
    </row>
    <row r="53" spans="1:8" s="148" customFormat="1" ht="15">
      <c r="A53" s="139"/>
      <c r="B53" s="142"/>
      <c r="C53" s="140"/>
      <c r="D53" s="162">
        <v>44743</v>
      </c>
      <c r="E53" s="162">
        <v>44926</v>
      </c>
      <c r="F53" s="140">
        <v>1902.49</v>
      </c>
      <c r="G53" s="141"/>
      <c r="H53" s="86"/>
    </row>
    <row r="54" spans="1:8" s="148" customFormat="1" ht="15">
      <c r="A54" s="139"/>
      <c r="B54" s="142"/>
      <c r="C54" s="140"/>
      <c r="D54" s="162">
        <v>44927</v>
      </c>
      <c r="E54" s="162">
        <v>45107</v>
      </c>
      <c r="F54" s="140">
        <v>1902.49</v>
      </c>
      <c r="G54" s="141"/>
      <c r="H54" s="86"/>
    </row>
    <row r="55" spans="1:8" s="148" customFormat="1" ht="15">
      <c r="A55" s="139"/>
      <c r="B55" s="142"/>
      <c r="C55" s="140"/>
      <c r="D55" s="162">
        <v>45108</v>
      </c>
      <c r="E55" s="162">
        <v>45291</v>
      </c>
      <c r="F55" s="140">
        <v>1902.49</v>
      </c>
      <c r="G55" s="141"/>
      <c r="H55" s="86"/>
    </row>
    <row r="56" spans="1:8" s="148" customFormat="1" ht="15">
      <c r="A56" s="139"/>
      <c r="B56" s="142" t="s">
        <v>864</v>
      </c>
      <c r="C56" s="140" t="s">
        <v>866</v>
      </c>
      <c r="D56" s="162">
        <v>43831</v>
      </c>
      <c r="E56" s="162">
        <v>44012</v>
      </c>
      <c r="F56" s="140">
        <v>4546.38</v>
      </c>
      <c r="G56" s="141"/>
      <c r="H56" s="86"/>
    </row>
    <row r="57" spans="1:8" s="148" customFormat="1" ht="15">
      <c r="A57" s="139"/>
      <c r="B57" s="142"/>
      <c r="C57" s="140"/>
      <c r="D57" s="162">
        <v>44013</v>
      </c>
      <c r="E57" s="162">
        <v>44196</v>
      </c>
      <c r="F57" s="140">
        <v>4546.38</v>
      </c>
      <c r="G57" s="141"/>
      <c r="H57" s="86"/>
    </row>
    <row r="58" spans="1:8" s="148" customFormat="1" ht="15">
      <c r="A58" s="139"/>
      <c r="B58" s="142"/>
      <c r="C58" s="140"/>
      <c r="D58" s="162">
        <v>44197</v>
      </c>
      <c r="E58" s="162">
        <v>44377</v>
      </c>
      <c r="F58" s="140">
        <v>4546.38</v>
      </c>
      <c r="G58" s="141"/>
      <c r="H58" s="86"/>
    </row>
    <row r="59" spans="1:8" s="148" customFormat="1" ht="15">
      <c r="A59" s="139"/>
      <c r="B59" s="142"/>
      <c r="C59" s="140"/>
      <c r="D59" s="162">
        <v>44378</v>
      </c>
      <c r="E59" s="162">
        <v>44561</v>
      </c>
      <c r="F59" s="140">
        <v>4546.38</v>
      </c>
      <c r="G59" s="141"/>
      <c r="H59" s="86"/>
    </row>
    <row r="60" spans="1:8" s="148" customFormat="1" ht="15">
      <c r="A60" s="139"/>
      <c r="B60" s="142"/>
      <c r="C60" s="140"/>
      <c r="D60" s="162">
        <v>44562</v>
      </c>
      <c r="E60" s="162">
        <v>44742</v>
      </c>
      <c r="F60" s="140">
        <v>4546.38</v>
      </c>
      <c r="G60" s="141"/>
      <c r="H60" s="86"/>
    </row>
    <row r="61" spans="1:8" s="148" customFormat="1" ht="15">
      <c r="A61" s="139"/>
      <c r="B61" s="142"/>
      <c r="C61" s="140"/>
      <c r="D61" s="162">
        <v>44743</v>
      </c>
      <c r="E61" s="162">
        <v>44926</v>
      </c>
      <c r="F61" s="140">
        <v>4546.38</v>
      </c>
      <c r="G61" s="141"/>
      <c r="H61" s="86"/>
    </row>
    <row r="62" spans="1:8" s="148" customFormat="1" ht="15">
      <c r="A62" s="139"/>
      <c r="B62" s="142"/>
      <c r="C62" s="140"/>
      <c r="D62" s="162">
        <v>44927</v>
      </c>
      <c r="E62" s="162">
        <v>45107</v>
      </c>
      <c r="F62" s="140">
        <v>4546.38</v>
      </c>
      <c r="G62" s="141"/>
      <c r="H62" s="86"/>
    </row>
    <row r="63" spans="1:8" s="148" customFormat="1" ht="15">
      <c r="A63" s="139"/>
      <c r="B63" s="142"/>
      <c r="C63" s="140"/>
      <c r="D63" s="162">
        <v>45108</v>
      </c>
      <c r="E63" s="162">
        <v>45291</v>
      </c>
      <c r="F63" s="140">
        <v>4546.38</v>
      </c>
      <c r="G63" s="141"/>
      <c r="H63" s="86"/>
    </row>
    <row r="64" spans="1:8" ht="75" customHeight="1">
      <c r="A64" s="69">
        <v>6</v>
      </c>
      <c r="B64" s="219" t="s">
        <v>809</v>
      </c>
      <c r="C64" s="219"/>
      <c r="D64" s="219"/>
      <c r="E64" s="219"/>
      <c r="F64" s="219"/>
      <c r="G64" s="219"/>
      <c r="H64" s="81"/>
    </row>
    <row r="65" spans="1:8" ht="34.5">
      <c r="A65" s="220" t="s">
        <v>831</v>
      </c>
      <c r="B65" s="260" t="s">
        <v>789</v>
      </c>
      <c r="C65" s="219" t="s">
        <v>790</v>
      </c>
      <c r="D65" s="219" t="s">
        <v>791</v>
      </c>
      <c r="E65" s="219" t="s">
        <v>792</v>
      </c>
      <c r="F65" s="219" t="s">
        <v>839</v>
      </c>
      <c r="G65" s="217" t="s">
        <v>233</v>
      </c>
      <c r="H65" s="83" t="s">
        <v>793</v>
      </c>
    </row>
    <row r="66" spans="1:8" ht="22.5">
      <c r="A66" s="220"/>
      <c r="B66" s="260"/>
      <c r="C66" s="219"/>
      <c r="D66" s="219"/>
      <c r="E66" s="219"/>
      <c r="F66" s="219"/>
      <c r="G66" s="217"/>
      <c r="H66" s="85" t="s">
        <v>799</v>
      </c>
    </row>
    <row r="67" spans="1:8" ht="23.25">
      <c r="A67" s="220"/>
      <c r="B67" s="260"/>
      <c r="C67" s="219"/>
      <c r="D67" s="219"/>
      <c r="E67" s="219"/>
      <c r="F67" s="219"/>
      <c r="G67" s="217"/>
      <c r="H67" s="83" t="s">
        <v>810</v>
      </c>
    </row>
    <row r="68" spans="1:8" ht="45">
      <c r="A68" s="220"/>
      <c r="B68" s="260"/>
      <c r="C68" s="219"/>
      <c r="D68" s="219"/>
      <c r="E68" s="219"/>
      <c r="F68" s="219"/>
      <c r="G68" s="217"/>
      <c r="H68" s="85" t="s">
        <v>811</v>
      </c>
    </row>
    <row r="69" spans="1:8" ht="45">
      <c r="A69" s="220"/>
      <c r="B69" s="260"/>
      <c r="C69" s="219"/>
      <c r="D69" s="219"/>
      <c r="E69" s="219"/>
      <c r="F69" s="219"/>
      <c r="G69" s="217"/>
      <c r="H69" s="86" t="s">
        <v>812</v>
      </c>
    </row>
    <row r="70" spans="1:8" ht="78" customHeight="1">
      <c r="A70" s="69">
        <v>7</v>
      </c>
      <c r="B70" s="219" t="s">
        <v>813</v>
      </c>
      <c r="C70" s="219"/>
      <c r="D70" s="219"/>
      <c r="E70" s="219"/>
      <c r="F70" s="219"/>
      <c r="G70" s="219"/>
      <c r="H70" s="81"/>
    </row>
    <row r="71" spans="1:8" ht="34.5">
      <c r="A71" s="220" t="s">
        <v>304</v>
      </c>
      <c r="B71" s="260" t="s">
        <v>789</v>
      </c>
      <c r="C71" s="219" t="s">
        <v>790</v>
      </c>
      <c r="D71" s="219" t="s">
        <v>791</v>
      </c>
      <c r="E71" s="219" t="s">
        <v>792</v>
      </c>
      <c r="F71" s="219" t="s">
        <v>839</v>
      </c>
      <c r="G71" s="217" t="s">
        <v>233</v>
      </c>
      <c r="H71" s="83" t="s">
        <v>793</v>
      </c>
    </row>
    <row r="72" spans="1:8" ht="22.5">
      <c r="A72" s="220"/>
      <c r="B72" s="260"/>
      <c r="C72" s="219"/>
      <c r="D72" s="219"/>
      <c r="E72" s="219"/>
      <c r="F72" s="219"/>
      <c r="G72" s="217"/>
      <c r="H72" s="85" t="s">
        <v>799</v>
      </c>
    </row>
    <row r="73" spans="1:8" ht="45.75">
      <c r="A73" s="220"/>
      <c r="B73" s="260"/>
      <c r="C73" s="219"/>
      <c r="D73" s="219"/>
      <c r="E73" s="219"/>
      <c r="F73" s="219"/>
      <c r="G73" s="217"/>
      <c r="H73" s="83" t="s">
        <v>814</v>
      </c>
    </row>
    <row r="74" spans="1:8" ht="56.25">
      <c r="A74" s="220"/>
      <c r="B74" s="260"/>
      <c r="C74" s="219"/>
      <c r="D74" s="219"/>
      <c r="E74" s="219"/>
      <c r="F74" s="219"/>
      <c r="G74" s="217"/>
      <c r="H74" s="85" t="s">
        <v>815</v>
      </c>
    </row>
    <row r="75" spans="1:8" ht="48.75" customHeight="1">
      <c r="A75" s="220"/>
      <c r="B75" s="260"/>
      <c r="C75" s="219"/>
      <c r="D75" s="219"/>
      <c r="E75" s="219"/>
      <c r="F75" s="219"/>
      <c r="G75" s="217"/>
      <c r="H75" s="86" t="s">
        <v>816</v>
      </c>
    </row>
    <row r="76" ht="15">
      <c r="A76" s="74"/>
    </row>
    <row r="77" spans="1:2" ht="15">
      <c r="A77" s="74"/>
      <c r="B77" s="10" t="s">
        <v>817</v>
      </c>
    </row>
  </sheetData>
  <sheetProtection/>
  <mergeCells count="57">
    <mergeCell ref="B70:G70"/>
    <mergeCell ref="A71:A75"/>
    <mergeCell ref="B71:B75"/>
    <mergeCell ref="C71:C75"/>
    <mergeCell ref="D71:D75"/>
    <mergeCell ref="E71:E75"/>
    <mergeCell ref="F71:F75"/>
    <mergeCell ref="G71:G75"/>
    <mergeCell ref="B64:G64"/>
    <mergeCell ref="A65:A69"/>
    <mergeCell ref="B65:B69"/>
    <mergeCell ref="C65:C69"/>
    <mergeCell ref="D65:D69"/>
    <mergeCell ref="E65:E69"/>
    <mergeCell ref="F65:F69"/>
    <mergeCell ref="G65:G69"/>
    <mergeCell ref="B43:G43"/>
    <mergeCell ref="A44:A47"/>
    <mergeCell ref="B44:B47"/>
    <mergeCell ref="C44:C47"/>
    <mergeCell ref="D44:D47"/>
    <mergeCell ref="E44:E47"/>
    <mergeCell ref="F44:F47"/>
    <mergeCell ref="G44:G47"/>
    <mergeCell ref="B20:G20"/>
    <mergeCell ref="B22:G22"/>
    <mergeCell ref="A23:A26"/>
    <mergeCell ref="B23:B26"/>
    <mergeCell ref="C23:C26"/>
    <mergeCell ref="D23:D26"/>
    <mergeCell ref="E23:E26"/>
    <mergeCell ref="F23:F26"/>
    <mergeCell ref="G23:G26"/>
    <mergeCell ref="B11:G11"/>
    <mergeCell ref="A12:A19"/>
    <mergeCell ref="B12:B19"/>
    <mergeCell ref="C12:C19"/>
    <mergeCell ref="D12:D19"/>
    <mergeCell ref="E12:E19"/>
    <mergeCell ref="F12:F19"/>
    <mergeCell ref="G12:G19"/>
    <mergeCell ref="B7:G7"/>
    <mergeCell ref="A8:A10"/>
    <mergeCell ref="B8:B10"/>
    <mergeCell ref="C8:C10"/>
    <mergeCell ref="D8:D10"/>
    <mergeCell ref="E8:E10"/>
    <mergeCell ref="F8:F10"/>
    <mergeCell ref="G8:G10"/>
    <mergeCell ref="A4:G4"/>
    <mergeCell ref="H4:H6"/>
    <mergeCell ref="A5:A6"/>
    <mergeCell ref="B5:B6"/>
    <mergeCell ref="C5:C6"/>
    <mergeCell ref="D5:E5"/>
    <mergeCell ref="F5:F6"/>
    <mergeCell ref="G5:G6"/>
  </mergeCells>
  <hyperlinks>
    <hyperlink ref="G21" r:id="rId1" display="http://eias.admhmao.ru/disclo/get_file?p_guid=352df4e0-2f12-4c70-91b7-1174b8a1502a"/>
  </hyperlink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H46"/>
  <sheetViews>
    <sheetView zoomScalePageLayoutView="0" workbookViewId="0" topLeftCell="A16">
      <selection activeCell="P118" sqref="P118"/>
    </sheetView>
  </sheetViews>
  <sheetFormatPr defaultColWidth="9.140625" defaultRowHeight="15"/>
  <cols>
    <col min="1" max="1" width="13.421875" style="73" customWidth="1"/>
    <col min="2" max="2" width="33.140625" style="148" customWidth="1"/>
    <col min="3" max="3" width="16.00390625" style="148" customWidth="1"/>
    <col min="4" max="4" width="14.28125" style="148" customWidth="1"/>
    <col min="5" max="5" width="17.8515625" style="148" customWidth="1"/>
    <col min="6" max="6" width="10.7109375" style="148" bestFit="1" customWidth="1"/>
    <col min="7" max="7" width="10.8515625" style="148" bestFit="1" customWidth="1"/>
    <col min="8" max="8" width="57.140625" style="78" customWidth="1"/>
    <col min="9" max="14" width="9.140625" style="148" customWidth="1"/>
    <col min="15" max="15" width="35.421875" style="148" customWidth="1"/>
    <col min="16" max="16384" width="9.140625" style="148" customWidth="1"/>
  </cols>
  <sheetData>
    <row r="1" ht="15">
      <c r="A1" s="73" t="s">
        <v>818</v>
      </c>
    </row>
    <row r="2" ht="15">
      <c r="A2" s="75"/>
    </row>
    <row r="3" spans="1:8" ht="15">
      <c r="A3" s="217" t="s">
        <v>225</v>
      </c>
      <c r="B3" s="217"/>
      <c r="C3" s="217"/>
      <c r="D3" s="217"/>
      <c r="E3" s="217"/>
      <c r="F3" s="217"/>
      <c r="G3" s="217"/>
      <c r="H3" s="277" t="s">
        <v>226</v>
      </c>
    </row>
    <row r="4" spans="1:8" ht="15">
      <c r="A4" s="220" t="s">
        <v>227</v>
      </c>
      <c r="B4" s="286" t="s">
        <v>336</v>
      </c>
      <c r="C4" s="217" t="s">
        <v>337</v>
      </c>
      <c r="D4" s="217"/>
      <c r="E4" s="217"/>
      <c r="F4" s="217"/>
      <c r="G4" s="217"/>
      <c r="H4" s="282"/>
    </row>
    <row r="5" spans="1:8" ht="30">
      <c r="A5" s="220"/>
      <c r="B5" s="286"/>
      <c r="C5" s="141" t="s">
        <v>338</v>
      </c>
      <c r="D5" s="217" t="s">
        <v>339</v>
      </c>
      <c r="E5" s="217"/>
      <c r="F5" s="217" t="s">
        <v>340</v>
      </c>
      <c r="G5" s="217"/>
      <c r="H5" s="282"/>
    </row>
    <row r="6" spans="1:8" ht="75">
      <c r="A6" s="220"/>
      <c r="B6" s="286"/>
      <c r="C6" s="141" t="s">
        <v>341</v>
      </c>
      <c r="D6" s="141" t="s">
        <v>342</v>
      </c>
      <c r="E6" s="141" t="s">
        <v>343</v>
      </c>
      <c r="F6" s="141" t="s">
        <v>344</v>
      </c>
      <c r="G6" s="141" t="s">
        <v>345</v>
      </c>
      <c r="H6" s="278"/>
    </row>
    <row r="7" spans="1:8" ht="22.5">
      <c r="A7" s="259">
        <v>1</v>
      </c>
      <c r="B7" s="286" t="s">
        <v>346</v>
      </c>
      <c r="C7" s="258" t="s">
        <v>893</v>
      </c>
      <c r="D7" s="258"/>
      <c r="E7" s="258"/>
      <c r="F7" s="258"/>
      <c r="G7" s="258"/>
      <c r="H7" s="85" t="s">
        <v>819</v>
      </c>
    </row>
    <row r="8" spans="1:8" ht="22.5">
      <c r="A8" s="259"/>
      <c r="B8" s="286"/>
      <c r="C8" s="258"/>
      <c r="D8" s="258"/>
      <c r="E8" s="258"/>
      <c r="F8" s="258"/>
      <c r="G8" s="258"/>
      <c r="H8" s="86" t="s">
        <v>348</v>
      </c>
    </row>
    <row r="9" spans="1:8" ht="22.5">
      <c r="A9" s="259" t="s">
        <v>379</v>
      </c>
      <c r="B9" s="221" t="s">
        <v>349</v>
      </c>
      <c r="C9" s="258" t="s">
        <v>899</v>
      </c>
      <c r="D9" s="258"/>
      <c r="E9" s="258"/>
      <c r="F9" s="258"/>
      <c r="G9" s="258"/>
      <c r="H9" s="85" t="s">
        <v>350</v>
      </c>
    </row>
    <row r="10" spans="1:8" ht="22.5">
      <c r="A10" s="259"/>
      <c r="B10" s="222"/>
      <c r="C10" s="258"/>
      <c r="D10" s="258"/>
      <c r="E10" s="258"/>
      <c r="F10" s="258"/>
      <c r="G10" s="258"/>
      <c r="H10" s="86" t="s">
        <v>351</v>
      </c>
    </row>
    <row r="11" spans="1:8" ht="33.75">
      <c r="A11" s="259" t="s">
        <v>380</v>
      </c>
      <c r="B11" s="219" t="s">
        <v>319</v>
      </c>
      <c r="C11" s="258" t="s">
        <v>861</v>
      </c>
      <c r="D11" s="258"/>
      <c r="E11" s="258"/>
      <c r="F11" s="258"/>
      <c r="G11" s="258"/>
      <c r="H11" s="85" t="s">
        <v>352</v>
      </c>
    </row>
    <row r="12" spans="1:8" ht="22.5">
      <c r="A12" s="259"/>
      <c r="B12" s="219"/>
      <c r="C12" s="258"/>
      <c r="D12" s="258"/>
      <c r="E12" s="258"/>
      <c r="F12" s="258"/>
      <c r="G12" s="258"/>
      <c r="H12" s="86" t="s">
        <v>353</v>
      </c>
    </row>
    <row r="13" spans="1:8" ht="22.5">
      <c r="A13" s="259" t="s">
        <v>354</v>
      </c>
      <c r="B13" s="219" t="s">
        <v>355</v>
      </c>
      <c r="C13" s="258" t="s">
        <v>862</v>
      </c>
      <c r="D13" s="258"/>
      <c r="E13" s="258"/>
      <c r="F13" s="258"/>
      <c r="G13" s="258"/>
      <c r="H13" s="85" t="s">
        <v>356</v>
      </c>
    </row>
    <row r="14" spans="1:8" ht="22.5">
      <c r="A14" s="259"/>
      <c r="B14" s="219"/>
      <c r="C14" s="258"/>
      <c r="D14" s="258"/>
      <c r="E14" s="258"/>
      <c r="F14" s="258"/>
      <c r="G14" s="258"/>
      <c r="H14" s="85" t="s">
        <v>357</v>
      </c>
    </row>
    <row r="15" spans="1:8" ht="22.5">
      <c r="A15" s="259"/>
      <c r="B15" s="219"/>
      <c r="C15" s="258"/>
      <c r="D15" s="258"/>
      <c r="E15" s="258"/>
      <c r="F15" s="258"/>
      <c r="G15" s="258"/>
      <c r="H15" s="86" t="s">
        <v>358</v>
      </c>
    </row>
    <row r="16" spans="1:8" ht="22.5">
      <c r="A16" s="259" t="s">
        <v>359</v>
      </c>
      <c r="B16" s="219" t="s">
        <v>360</v>
      </c>
      <c r="C16" s="258" t="s">
        <v>833</v>
      </c>
      <c r="D16" s="258"/>
      <c r="E16" s="258"/>
      <c r="F16" s="258"/>
      <c r="G16" s="258"/>
      <c r="H16" s="85" t="s">
        <v>361</v>
      </c>
    </row>
    <row r="17" spans="1:8" ht="15">
      <c r="A17" s="259"/>
      <c r="B17" s="219"/>
      <c r="C17" s="258"/>
      <c r="D17" s="258"/>
      <c r="E17" s="258"/>
      <c r="F17" s="258"/>
      <c r="G17" s="258"/>
      <c r="H17" s="85" t="s">
        <v>362</v>
      </c>
    </row>
    <row r="18" spans="1:8" ht="15">
      <c r="A18" s="259"/>
      <c r="B18" s="219"/>
      <c r="C18" s="258"/>
      <c r="D18" s="258"/>
      <c r="E18" s="258"/>
      <c r="F18" s="258"/>
      <c r="G18" s="258"/>
      <c r="H18" s="85" t="s">
        <v>363</v>
      </c>
    </row>
    <row r="19" spans="1:8" ht="15">
      <c r="A19" s="259"/>
      <c r="B19" s="219"/>
      <c r="C19" s="258"/>
      <c r="D19" s="258"/>
      <c r="E19" s="258"/>
      <c r="F19" s="258"/>
      <c r="G19" s="258"/>
      <c r="H19" s="85" t="s">
        <v>364</v>
      </c>
    </row>
    <row r="20" spans="1:8" ht="15">
      <c r="A20" s="259"/>
      <c r="B20" s="219"/>
      <c r="C20" s="258"/>
      <c r="D20" s="258"/>
      <c r="E20" s="258"/>
      <c r="F20" s="258"/>
      <c r="G20" s="258"/>
      <c r="H20" s="85" t="s">
        <v>365</v>
      </c>
    </row>
    <row r="21" spans="1:8" ht="15">
      <c r="A21" s="259"/>
      <c r="B21" s="219"/>
      <c r="C21" s="258"/>
      <c r="D21" s="258"/>
      <c r="E21" s="258"/>
      <c r="F21" s="258"/>
      <c r="G21" s="258"/>
      <c r="H21" s="85" t="s">
        <v>366</v>
      </c>
    </row>
    <row r="22" spans="1:8" ht="15">
      <c r="A22" s="259"/>
      <c r="B22" s="219"/>
      <c r="C22" s="258"/>
      <c r="D22" s="258"/>
      <c r="E22" s="258"/>
      <c r="F22" s="258"/>
      <c r="G22" s="258"/>
      <c r="H22" s="85" t="s">
        <v>367</v>
      </c>
    </row>
    <row r="23" spans="1:8" ht="22.5">
      <c r="A23" s="259"/>
      <c r="B23" s="219"/>
      <c r="C23" s="258"/>
      <c r="D23" s="258"/>
      <c r="E23" s="258"/>
      <c r="F23" s="258"/>
      <c r="G23" s="258"/>
      <c r="H23" s="86" t="s">
        <v>368</v>
      </c>
    </row>
    <row r="24" spans="1:8" ht="23.25">
      <c r="A24" s="259" t="s">
        <v>369</v>
      </c>
      <c r="B24" s="219" t="s">
        <v>370</v>
      </c>
      <c r="C24" s="219"/>
      <c r="D24" s="219"/>
      <c r="E24" s="219"/>
      <c r="F24" s="217"/>
      <c r="G24" s="217"/>
      <c r="H24" s="83" t="s">
        <v>371</v>
      </c>
    </row>
    <row r="25" spans="1:8" ht="23.25">
      <c r="A25" s="259"/>
      <c r="B25" s="219"/>
      <c r="C25" s="219"/>
      <c r="D25" s="219"/>
      <c r="E25" s="219"/>
      <c r="F25" s="217"/>
      <c r="G25" s="217"/>
      <c r="H25" s="83" t="s">
        <v>820</v>
      </c>
    </row>
    <row r="26" spans="1:8" ht="23.25">
      <c r="A26" s="259"/>
      <c r="B26" s="219"/>
      <c r="C26" s="219"/>
      <c r="D26" s="219"/>
      <c r="E26" s="219"/>
      <c r="F26" s="217"/>
      <c r="G26" s="217"/>
      <c r="H26" s="83" t="s">
        <v>821</v>
      </c>
    </row>
    <row r="27" spans="1:8" ht="15">
      <c r="A27" s="259"/>
      <c r="B27" s="219"/>
      <c r="C27" s="219"/>
      <c r="D27" s="219"/>
      <c r="E27" s="219"/>
      <c r="F27" s="217"/>
      <c r="G27" s="217"/>
      <c r="H27" s="85" t="s">
        <v>374</v>
      </c>
    </row>
    <row r="28" spans="1:8" ht="23.25">
      <c r="A28" s="259"/>
      <c r="B28" s="219"/>
      <c r="C28" s="219"/>
      <c r="D28" s="219"/>
      <c r="E28" s="219"/>
      <c r="F28" s="217"/>
      <c r="G28" s="217"/>
      <c r="H28" s="83" t="s">
        <v>375</v>
      </c>
    </row>
    <row r="29" spans="1:8" ht="22.5">
      <c r="A29" s="259"/>
      <c r="B29" s="219"/>
      <c r="C29" s="219"/>
      <c r="D29" s="219"/>
      <c r="E29" s="219"/>
      <c r="F29" s="217"/>
      <c r="G29" s="217"/>
      <c r="H29" s="85" t="s">
        <v>376</v>
      </c>
    </row>
    <row r="30" spans="1:8" ht="22.5">
      <c r="A30" s="259"/>
      <c r="B30" s="219"/>
      <c r="C30" s="219"/>
      <c r="D30" s="219"/>
      <c r="E30" s="219"/>
      <c r="F30" s="217"/>
      <c r="G30" s="217"/>
      <c r="H30" s="86" t="s">
        <v>377</v>
      </c>
    </row>
    <row r="31" spans="1:8" ht="15">
      <c r="A31" s="125" t="s">
        <v>844</v>
      </c>
      <c r="B31" s="126"/>
      <c r="C31" s="161">
        <v>22.82</v>
      </c>
      <c r="D31" s="161"/>
      <c r="E31" s="161"/>
      <c r="F31" s="162">
        <v>43831</v>
      </c>
      <c r="G31" s="162">
        <v>44012</v>
      </c>
      <c r="H31" s="85"/>
    </row>
    <row r="32" spans="1:8" ht="15">
      <c r="A32" s="125" t="s">
        <v>845</v>
      </c>
      <c r="B32" s="126"/>
      <c r="C32" s="163">
        <v>23.69</v>
      </c>
      <c r="D32" s="161"/>
      <c r="E32" s="161"/>
      <c r="F32" s="162">
        <v>44013</v>
      </c>
      <c r="G32" s="162">
        <v>44196</v>
      </c>
      <c r="H32" s="85"/>
    </row>
    <row r="33" spans="1:8" ht="15">
      <c r="A33" s="125" t="s">
        <v>846</v>
      </c>
      <c r="B33" s="131"/>
      <c r="C33" s="163">
        <v>23.69</v>
      </c>
      <c r="D33" s="161"/>
      <c r="E33" s="161"/>
      <c r="F33" s="162">
        <v>44197</v>
      </c>
      <c r="G33" s="162">
        <v>44377</v>
      </c>
      <c r="H33" s="85"/>
    </row>
    <row r="34" spans="1:8" ht="15">
      <c r="A34" s="125" t="s">
        <v>847</v>
      </c>
      <c r="B34" s="126"/>
      <c r="C34" s="163">
        <v>24.11</v>
      </c>
      <c r="D34" s="161"/>
      <c r="E34" s="161"/>
      <c r="F34" s="162">
        <v>44378</v>
      </c>
      <c r="G34" s="162">
        <v>44561</v>
      </c>
      <c r="H34" s="85"/>
    </row>
    <row r="35" spans="1:8" ht="15">
      <c r="A35" s="130" t="s">
        <v>848</v>
      </c>
      <c r="B35" s="131"/>
      <c r="C35" s="163">
        <v>24.11</v>
      </c>
      <c r="D35" s="161"/>
      <c r="E35" s="161"/>
      <c r="F35" s="162">
        <v>44562</v>
      </c>
      <c r="G35" s="162">
        <v>44742</v>
      </c>
      <c r="H35" s="85"/>
    </row>
    <row r="36" spans="1:8" ht="15">
      <c r="A36" s="125" t="s">
        <v>849</v>
      </c>
      <c r="B36" s="126"/>
      <c r="C36" s="163">
        <v>25.06</v>
      </c>
      <c r="D36" s="161"/>
      <c r="E36" s="161"/>
      <c r="F36" s="162">
        <v>44743</v>
      </c>
      <c r="G36" s="162">
        <v>44926</v>
      </c>
      <c r="H36" s="85"/>
    </row>
    <row r="37" spans="1:8" ht="15">
      <c r="A37" s="130" t="s">
        <v>850</v>
      </c>
      <c r="B37" s="131"/>
      <c r="C37" s="163">
        <v>25.06</v>
      </c>
      <c r="D37" s="161"/>
      <c r="E37" s="161"/>
      <c r="F37" s="162">
        <v>44927</v>
      </c>
      <c r="G37" s="162">
        <v>45107</v>
      </c>
      <c r="H37" s="85"/>
    </row>
    <row r="38" spans="1:8" ht="15">
      <c r="A38" s="125" t="s">
        <v>851</v>
      </c>
      <c r="B38" s="126"/>
      <c r="C38" s="176">
        <v>25.6</v>
      </c>
      <c r="D38" s="161"/>
      <c r="E38" s="161"/>
      <c r="F38" s="162">
        <v>45108</v>
      </c>
      <c r="G38" s="162">
        <v>45291</v>
      </c>
      <c r="H38" s="86"/>
    </row>
    <row r="39" spans="1:8" ht="15">
      <c r="A39" s="158"/>
      <c r="B39" s="159"/>
      <c r="C39" s="143"/>
      <c r="D39" s="143"/>
      <c r="E39" s="143"/>
      <c r="F39" s="143"/>
      <c r="G39" s="143"/>
      <c r="H39" s="160"/>
    </row>
    <row r="40" spans="1:8" ht="15">
      <c r="A40" s="158"/>
      <c r="B40" s="159"/>
      <c r="C40" s="143"/>
      <c r="D40" s="143"/>
      <c r="E40" s="143"/>
      <c r="F40" s="143"/>
      <c r="G40" s="143"/>
      <c r="H40" s="160"/>
    </row>
    <row r="41" spans="1:8" ht="15">
      <c r="A41" s="76"/>
      <c r="B41" s="147"/>
      <c r="C41" s="147"/>
      <c r="D41" s="147"/>
      <c r="E41" s="147"/>
      <c r="F41" s="147"/>
      <c r="G41" s="147"/>
      <c r="H41" s="79"/>
    </row>
    <row r="42" ht="15">
      <c r="A42" s="148" t="s">
        <v>822</v>
      </c>
    </row>
    <row r="43" ht="15">
      <c r="A43" s="74"/>
    </row>
    <row r="44" ht="15">
      <c r="A44" s="74"/>
    </row>
    <row r="45" ht="15">
      <c r="A45" s="74"/>
    </row>
    <row r="46" ht="15">
      <c r="A46" s="74"/>
    </row>
  </sheetData>
  <sheetProtection/>
  <mergeCells count="29">
    <mergeCell ref="A16:A23"/>
    <mergeCell ref="B16:B23"/>
    <mergeCell ref="C16:G23"/>
    <mergeCell ref="A24:A30"/>
    <mergeCell ref="B24:B30"/>
    <mergeCell ref="C24:C30"/>
    <mergeCell ref="D24:D30"/>
    <mergeCell ref="E24:E30"/>
    <mergeCell ref="F24:F30"/>
    <mergeCell ref="G24:G30"/>
    <mergeCell ref="A11:A12"/>
    <mergeCell ref="B11:B12"/>
    <mergeCell ref="C11:G12"/>
    <mergeCell ref="A13:A15"/>
    <mergeCell ref="B13:B15"/>
    <mergeCell ref="C13:G15"/>
    <mergeCell ref="A7:A8"/>
    <mergeCell ref="B7:B8"/>
    <mergeCell ref="C7:G8"/>
    <mergeCell ref="A9:A10"/>
    <mergeCell ref="B9:B10"/>
    <mergeCell ref="C9:G10"/>
    <mergeCell ref="A3:G3"/>
    <mergeCell ref="H3:H6"/>
    <mergeCell ref="A4:A6"/>
    <mergeCell ref="B4:B6"/>
    <mergeCell ref="C4:G4"/>
    <mergeCell ref="D5:E5"/>
    <mergeCell ref="F5:G5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H46"/>
  <sheetViews>
    <sheetView zoomScale="80" zoomScaleNormal="80" zoomScalePageLayoutView="0" workbookViewId="0" topLeftCell="A1">
      <selection activeCell="P118" sqref="P118"/>
    </sheetView>
  </sheetViews>
  <sheetFormatPr defaultColWidth="9.140625" defaultRowHeight="15"/>
  <cols>
    <col min="1" max="1" width="14.7109375" style="73" customWidth="1"/>
    <col min="2" max="2" width="33.140625" style="10" customWidth="1"/>
    <col min="3" max="3" width="16.00390625" style="10" customWidth="1"/>
    <col min="4" max="4" width="14.28125" style="10" customWidth="1"/>
    <col min="5" max="5" width="17.8515625" style="10" customWidth="1"/>
    <col min="6" max="6" width="14.28125" style="10" customWidth="1"/>
    <col min="7" max="7" width="13.421875" style="10" customWidth="1"/>
    <col min="8" max="8" width="57.140625" style="78" customWidth="1"/>
    <col min="9" max="14" width="9.140625" style="10" customWidth="1"/>
    <col min="15" max="15" width="35.421875" style="10" customWidth="1"/>
    <col min="16" max="16384" width="9.140625" style="10" customWidth="1"/>
  </cols>
  <sheetData>
    <row r="1" ht="15">
      <c r="A1" s="73" t="s">
        <v>818</v>
      </c>
    </row>
    <row r="2" ht="15">
      <c r="A2" s="75"/>
    </row>
    <row r="3" spans="1:8" ht="15">
      <c r="A3" s="217" t="s">
        <v>225</v>
      </c>
      <c r="B3" s="217"/>
      <c r="C3" s="217"/>
      <c r="D3" s="217"/>
      <c r="E3" s="217"/>
      <c r="F3" s="217"/>
      <c r="G3" s="217"/>
      <c r="H3" s="277" t="s">
        <v>226</v>
      </c>
    </row>
    <row r="4" spans="1:8" ht="15">
      <c r="A4" s="220" t="s">
        <v>227</v>
      </c>
      <c r="B4" s="286" t="s">
        <v>336</v>
      </c>
      <c r="C4" s="217" t="s">
        <v>337</v>
      </c>
      <c r="D4" s="217"/>
      <c r="E4" s="217"/>
      <c r="F4" s="217"/>
      <c r="G4" s="217"/>
      <c r="H4" s="282"/>
    </row>
    <row r="5" spans="1:8" ht="30">
      <c r="A5" s="220"/>
      <c r="B5" s="286"/>
      <c r="C5" s="68" t="s">
        <v>338</v>
      </c>
      <c r="D5" s="217" t="s">
        <v>339</v>
      </c>
      <c r="E5" s="217"/>
      <c r="F5" s="217" t="s">
        <v>340</v>
      </c>
      <c r="G5" s="217"/>
      <c r="H5" s="282"/>
    </row>
    <row r="6" spans="1:8" ht="75">
      <c r="A6" s="220"/>
      <c r="B6" s="286"/>
      <c r="C6" s="68" t="s">
        <v>341</v>
      </c>
      <c r="D6" s="68" t="s">
        <v>342</v>
      </c>
      <c r="E6" s="68" t="s">
        <v>343</v>
      </c>
      <c r="F6" s="141" t="s">
        <v>344</v>
      </c>
      <c r="G6" s="141" t="s">
        <v>345</v>
      </c>
      <c r="H6" s="278"/>
    </row>
    <row r="7" spans="1:8" ht="22.5">
      <c r="A7" s="259">
        <v>1</v>
      </c>
      <c r="B7" s="219" t="s">
        <v>346</v>
      </c>
      <c r="C7" s="258" t="s">
        <v>859</v>
      </c>
      <c r="D7" s="258"/>
      <c r="E7" s="258"/>
      <c r="F7" s="258"/>
      <c r="G7" s="258"/>
      <c r="H7" s="85" t="s">
        <v>819</v>
      </c>
    </row>
    <row r="8" spans="1:8" ht="22.5">
      <c r="A8" s="259"/>
      <c r="B8" s="219"/>
      <c r="C8" s="258"/>
      <c r="D8" s="258"/>
      <c r="E8" s="258"/>
      <c r="F8" s="258"/>
      <c r="G8" s="258"/>
      <c r="H8" s="86" t="s">
        <v>348</v>
      </c>
    </row>
    <row r="9" spans="1:8" ht="22.5">
      <c r="A9" s="259" t="s">
        <v>379</v>
      </c>
      <c r="B9" s="219" t="s">
        <v>349</v>
      </c>
      <c r="C9" s="258" t="s">
        <v>840</v>
      </c>
      <c r="D9" s="258"/>
      <c r="E9" s="258"/>
      <c r="F9" s="258"/>
      <c r="G9" s="258"/>
      <c r="H9" s="85" t="s">
        <v>350</v>
      </c>
    </row>
    <row r="10" spans="1:8" ht="22.5">
      <c r="A10" s="259"/>
      <c r="B10" s="219"/>
      <c r="C10" s="258"/>
      <c r="D10" s="258"/>
      <c r="E10" s="258"/>
      <c r="F10" s="258"/>
      <c r="G10" s="258"/>
      <c r="H10" s="86" t="s">
        <v>351</v>
      </c>
    </row>
    <row r="11" spans="1:8" ht="33.75">
      <c r="A11" s="259" t="s">
        <v>380</v>
      </c>
      <c r="B11" s="219" t="s">
        <v>319</v>
      </c>
      <c r="C11" s="258" t="s">
        <v>860</v>
      </c>
      <c r="D11" s="258"/>
      <c r="E11" s="258"/>
      <c r="F11" s="258"/>
      <c r="G11" s="258"/>
      <c r="H11" s="85" t="s">
        <v>352</v>
      </c>
    </row>
    <row r="12" spans="1:8" ht="22.5">
      <c r="A12" s="259"/>
      <c r="B12" s="219"/>
      <c r="C12" s="258"/>
      <c r="D12" s="258"/>
      <c r="E12" s="258"/>
      <c r="F12" s="258"/>
      <c r="G12" s="258"/>
      <c r="H12" s="86" t="s">
        <v>353</v>
      </c>
    </row>
    <row r="13" spans="1:8" ht="22.5">
      <c r="A13" s="259" t="s">
        <v>354</v>
      </c>
      <c r="B13" s="219" t="s">
        <v>355</v>
      </c>
      <c r="C13" s="258" t="s">
        <v>839</v>
      </c>
      <c r="D13" s="258"/>
      <c r="E13" s="258"/>
      <c r="F13" s="258"/>
      <c r="G13" s="258"/>
      <c r="H13" s="85" t="s">
        <v>356</v>
      </c>
    </row>
    <row r="14" spans="1:8" ht="22.5">
      <c r="A14" s="259"/>
      <c r="B14" s="219"/>
      <c r="C14" s="258"/>
      <c r="D14" s="258"/>
      <c r="E14" s="258"/>
      <c r="F14" s="258"/>
      <c r="G14" s="258"/>
      <c r="H14" s="85" t="s">
        <v>357</v>
      </c>
    </row>
    <row r="15" spans="1:8" ht="22.5">
      <c r="A15" s="259"/>
      <c r="B15" s="219"/>
      <c r="C15" s="258"/>
      <c r="D15" s="258"/>
      <c r="E15" s="258"/>
      <c r="F15" s="258"/>
      <c r="G15" s="258"/>
      <c r="H15" s="86" t="s">
        <v>358</v>
      </c>
    </row>
    <row r="16" spans="1:8" ht="22.5">
      <c r="A16" s="259" t="s">
        <v>359</v>
      </c>
      <c r="B16" s="219" t="s">
        <v>360</v>
      </c>
      <c r="C16" s="258" t="s">
        <v>833</v>
      </c>
      <c r="D16" s="258"/>
      <c r="E16" s="258"/>
      <c r="F16" s="258"/>
      <c r="G16" s="258"/>
      <c r="H16" s="85" t="s">
        <v>361</v>
      </c>
    </row>
    <row r="17" spans="1:8" ht="15">
      <c r="A17" s="259"/>
      <c r="B17" s="219"/>
      <c r="C17" s="258"/>
      <c r="D17" s="258"/>
      <c r="E17" s="258"/>
      <c r="F17" s="258"/>
      <c r="G17" s="258"/>
      <c r="H17" s="85" t="s">
        <v>362</v>
      </c>
    </row>
    <row r="18" spans="1:8" ht="15">
      <c r="A18" s="259"/>
      <c r="B18" s="219"/>
      <c r="C18" s="258"/>
      <c r="D18" s="258"/>
      <c r="E18" s="258"/>
      <c r="F18" s="258"/>
      <c r="G18" s="258"/>
      <c r="H18" s="85" t="s">
        <v>363</v>
      </c>
    </row>
    <row r="19" spans="1:8" ht="15">
      <c r="A19" s="259"/>
      <c r="B19" s="219"/>
      <c r="C19" s="258"/>
      <c r="D19" s="258"/>
      <c r="E19" s="258"/>
      <c r="F19" s="258"/>
      <c r="G19" s="258"/>
      <c r="H19" s="85" t="s">
        <v>364</v>
      </c>
    </row>
    <row r="20" spans="1:8" ht="15">
      <c r="A20" s="259"/>
      <c r="B20" s="219"/>
      <c r="C20" s="258"/>
      <c r="D20" s="258"/>
      <c r="E20" s="258"/>
      <c r="F20" s="258"/>
      <c r="G20" s="258"/>
      <c r="H20" s="85" t="s">
        <v>365</v>
      </c>
    </row>
    <row r="21" spans="1:8" ht="15">
      <c r="A21" s="259"/>
      <c r="B21" s="219"/>
      <c r="C21" s="258"/>
      <c r="D21" s="258"/>
      <c r="E21" s="258"/>
      <c r="F21" s="258"/>
      <c r="G21" s="258"/>
      <c r="H21" s="85" t="s">
        <v>366</v>
      </c>
    </row>
    <row r="22" spans="1:8" ht="15">
      <c r="A22" s="259"/>
      <c r="B22" s="219"/>
      <c r="C22" s="258"/>
      <c r="D22" s="258"/>
      <c r="E22" s="258"/>
      <c r="F22" s="258"/>
      <c r="G22" s="258"/>
      <c r="H22" s="85" t="s">
        <v>367</v>
      </c>
    </row>
    <row r="23" spans="1:8" ht="22.5">
      <c r="A23" s="259"/>
      <c r="B23" s="219"/>
      <c r="C23" s="258"/>
      <c r="D23" s="258"/>
      <c r="E23" s="258"/>
      <c r="F23" s="258"/>
      <c r="G23" s="258"/>
      <c r="H23" s="86" t="s">
        <v>368</v>
      </c>
    </row>
    <row r="24" spans="1:8" ht="23.25">
      <c r="A24" s="259" t="s">
        <v>369</v>
      </c>
      <c r="B24" s="221" t="s">
        <v>370</v>
      </c>
      <c r="C24" s="219"/>
      <c r="D24" s="219"/>
      <c r="E24" s="219"/>
      <c r="F24" s="217"/>
      <c r="G24" s="217"/>
      <c r="H24" s="83" t="s">
        <v>371</v>
      </c>
    </row>
    <row r="25" spans="1:8" ht="23.25">
      <c r="A25" s="259"/>
      <c r="B25" s="287"/>
      <c r="C25" s="219"/>
      <c r="D25" s="219"/>
      <c r="E25" s="219"/>
      <c r="F25" s="217"/>
      <c r="G25" s="217"/>
      <c r="H25" s="83" t="s">
        <v>820</v>
      </c>
    </row>
    <row r="26" spans="1:8" ht="23.25">
      <c r="A26" s="259"/>
      <c r="B26" s="287"/>
      <c r="C26" s="219"/>
      <c r="D26" s="219"/>
      <c r="E26" s="219"/>
      <c r="F26" s="217"/>
      <c r="G26" s="217"/>
      <c r="H26" s="83" t="s">
        <v>821</v>
      </c>
    </row>
    <row r="27" spans="1:8" ht="15">
      <c r="A27" s="259"/>
      <c r="B27" s="287"/>
      <c r="C27" s="219"/>
      <c r="D27" s="219"/>
      <c r="E27" s="219"/>
      <c r="F27" s="217"/>
      <c r="G27" s="217"/>
      <c r="H27" s="85" t="s">
        <v>374</v>
      </c>
    </row>
    <row r="28" spans="1:8" ht="23.25">
      <c r="A28" s="259"/>
      <c r="B28" s="287"/>
      <c r="C28" s="219"/>
      <c r="D28" s="219"/>
      <c r="E28" s="219"/>
      <c r="F28" s="217"/>
      <c r="G28" s="217"/>
      <c r="H28" s="83" t="s">
        <v>375</v>
      </c>
    </row>
    <row r="29" spans="1:8" ht="22.5">
      <c r="A29" s="259"/>
      <c r="B29" s="287"/>
      <c r="C29" s="219"/>
      <c r="D29" s="219"/>
      <c r="E29" s="219"/>
      <c r="F29" s="217"/>
      <c r="G29" s="217"/>
      <c r="H29" s="85" t="s">
        <v>376</v>
      </c>
    </row>
    <row r="30" spans="1:8" ht="22.5">
      <c r="A30" s="259"/>
      <c r="B30" s="222"/>
      <c r="C30" s="219"/>
      <c r="D30" s="219"/>
      <c r="E30" s="219"/>
      <c r="F30" s="217"/>
      <c r="G30" s="217"/>
      <c r="H30" s="86" t="s">
        <v>377</v>
      </c>
    </row>
    <row r="31" spans="1:8" s="148" customFormat="1" ht="15">
      <c r="A31" s="125" t="s">
        <v>844</v>
      </c>
      <c r="B31" s="126"/>
      <c r="C31" s="161">
        <v>3.81</v>
      </c>
      <c r="D31" s="161"/>
      <c r="E31" s="161"/>
      <c r="F31" s="162">
        <v>43831</v>
      </c>
      <c r="G31" s="162">
        <v>44012</v>
      </c>
      <c r="H31" s="85"/>
    </row>
    <row r="32" spans="1:8" s="148" customFormat="1" ht="15">
      <c r="A32" s="125" t="s">
        <v>845</v>
      </c>
      <c r="B32" s="126"/>
      <c r="C32" s="163">
        <v>3.95</v>
      </c>
      <c r="D32" s="161"/>
      <c r="E32" s="161"/>
      <c r="F32" s="162">
        <v>44013</v>
      </c>
      <c r="G32" s="162">
        <v>44196</v>
      </c>
      <c r="H32" s="85"/>
    </row>
    <row r="33" spans="1:8" s="148" customFormat="1" ht="15">
      <c r="A33" s="125" t="s">
        <v>846</v>
      </c>
      <c r="B33" s="131"/>
      <c r="C33" s="163">
        <v>3.95</v>
      </c>
      <c r="D33" s="161"/>
      <c r="E33" s="161"/>
      <c r="F33" s="162">
        <v>44197</v>
      </c>
      <c r="G33" s="162">
        <v>44377</v>
      </c>
      <c r="H33" s="85"/>
    </row>
    <row r="34" spans="1:8" s="148" customFormat="1" ht="15">
      <c r="A34" s="125" t="s">
        <v>847</v>
      </c>
      <c r="B34" s="126"/>
      <c r="C34" s="163">
        <v>4.06</v>
      </c>
      <c r="D34" s="161"/>
      <c r="E34" s="161"/>
      <c r="F34" s="162">
        <v>44378</v>
      </c>
      <c r="G34" s="162">
        <v>44561</v>
      </c>
      <c r="H34" s="85"/>
    </row>
    <row r="35" spans="1:8" s="148" customFormat="1" ht="15">
      <c r="A35" s="130" t="s">
        <v>848</v>
      </c>
      <c r="B35" s="131"/>
      <c r="C35" s="163">
        <v>4.06</v>
      </c>
      <c r="D35" s="161"/>
      <c r="E35" s="161"/>
      <c r="F35" s="162">
        <v>44562</v>
      </c>
      <c r="G35" s="162">
        <v>44742</v>
      </c>
      <c r="H35" s="85"/>
    </row>
    <row r="36" spans="1:8" s="148" customFormat="1" ht="15">
      <c r="A36" s="125" t="s">
        <v>849</v>
      </c>
      <c r="B36" s="126"/>
      <c r="C36" s="163">
        <v>4.21</v>
      </c>
      <c r="D36" s="161"/>
      <c r="E36" s="161"/>
      <c r="F36" s="162">
        <v>44743</v>
      </c>
      <c r="G36" s="162">
        <v>44926</v>
      </c>
      <c r="H36" s="85"/>
    </row>
    <row r="37" spans="1:8" s="148" customFormat="1" ht="15">
      <c r="A37" s="130" t="s">
        <v>850</v>
      </c>
      <c r="B37" s="131"/>
      <c r="C37" s="163">
        <v>4.21</v>
      </c>
      <c r="D37" s="161"/>
      <c r="E37" s="161"/>
      <c r="F37" s="162">
        <v>44927</v>
      </c>
      <c r="G37" s="162">
        <v>45107</v>
      </c>
      <c r="H37" s="85"/>
    </row>
    <row r="38" spans="1:8" s="148" customFormat="1" ht="15">
      <c r="A38" s="125" t="s">
        <v>851</v>
      </c>
      <c r="B38" s="126"/>
      <c r="C38" s="161">
        <v>4.33</v>
      </c>
      <c r="D38" s="161"/>
      <c r="E38" s="161"/>
      <c r="F38" s="162">
        <v>45108</v>
      </c>
      <c r="G38" s="162">
        <v>45291</v>
      </c>
      <c r="H38" s="86"/>
    </row>
    <row r="39" spans="1:8" s="148" customFormat="1" ht="15">
      <c r="A39" s="158"/>
      <c r="B39" s="159"/>
      <c r="C39" s="143"/>
      <c r="D39" s="143"/>
      <c r="E39" s="143"/>
      <c r="F39" s="143"/>
      <c r="G39" s="143"/>
      <c r="H39" s="160"/>
    </row>
    <row r="40" spans="1:8" s="148" customFormat="1" ht="15">
      <c r="A40" s="158"/>
      <c r="B40" s="159"/>
      <c r="C40" s="143"/>
      <c r="D40" s="143"/>
      <c r="E40" s="143"/>
      <c r="F40" s="143"/>
      <c r="G40" s="143"/>
      <c r="H40" s="160"/>
    </row>
    <row r="41" spans="1:8" ht="15">
      <c r="A41" s="76"/>
      <c r="B41" s="65"/>
      <c r="C41" s="65"/>
      <c r="D41" s="65"/>
      <c r="E41" s="65"/>
      <c r="F41" s="65"/>
      <c r="G41" s="65"/>
      <c r="H41" s="79"/>
    </row>
    <row r="42" ht="15">
      <c r="A42" s="10" t="s">
        <v>822</v>
      </c>
    </row>
    <row r="43" ht="15">
      <c r="A43" s="74"/>
    </row>
    <row r="44" ht="15">
      <c r="A44" s="74"/>
    </row>
    <row r="45" ht="15">
      <c r="A45" s="74"/>
    </row>
    <row r="46" ht="15">
      <c r="A46" s="74"/>
    </row>
  </sheetData>
  <sheetProtection/>
  <mergeCells count="29">
    <mergeCell ref="A24:A30"/>
    <mergeCell ref="B24:B30"/>
    <mergeCell ref="C24:C30"/>
    <mergeCell ref="F24:F30"/>
    <mergeCell ref="G24:G30"/>
    <mergeCell ref="D24:D30"/>
    <mergeCell ref="E24:E30"/>
    <mergeCell ref="A7:A8"/>
    <mergeCell ref="B7:B8"/>
    <mergeCell ref="C7:G8"/>
    <mergeCell ref="A9:A10"/>
    <mergeCell ref="B9:B10"/>
    <mergeCell ref="C9:G10"/>
    <mergeCell ref="A11:A12"/>
    <mergeCell ref="B11:B12"/>
    <mergeCell ref="C11:G12"/>
    <mergeCell ref="A16:A23"/>
    <mergeCell ref="A13:A15"/>
    <mergeCell ref="B13:B15"/>
    <mergeCell ref="C13:G15"/>
    <mergeCell ref="C16:G23"/>
    <mergeCell ref="B16:B23"/>
    <mergeCell ref="A3:G3"/>
    <mergeCell ref="H3:H6"/>
    <mergeCell ref="A4:A6"/>
    <mergeCell ref="B4:B6"/>
    <mergeCell ref="C4:G4"/>
    <mergeCell ref="D5:E5"/>
    <mergeCell ref="F5:G5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Q105"/>
  <sheetViews>
    <sheetView zoomScalePageLayoutView="0" workbookViewId="0" topLeftCell="A94">
      <selection activeCell="P118" sqref="P118"/>
    </sheetView>
  </sheetViews>
  <sheetFormatPr defaultColWidth="9.140625" defaultRowHeight="15"/>
  <cols>
    <col min="1" max="1" width="9.140625" style="10" customWidth="1"/>
    <col min="2" max="2" width="33.140625" style="10" customWidth="1"/>
    <col min="3" max="4" width="9.140625" style="10" customWidth="1"/>
    <col min="5" max="5" width="6.7109375" style="10" customWidth="1"/>
    <col min="6" max="6" width="12.28125" style="10" customWidth="1"/>
    <col min="7" max="7" width="9.140625" style="10" customWidth="1"/>
    <col min="8" max="8" width="11.57421875" style="10" customWidth="1"/>
    <col min="9" max="9" width="9.140625" style="10" customWidth="1"/>
    <col min="10" max="10" width="14.7109375" style="10" customWidth="1"/>
    <col min="11" max="16" width="9.140625" style="10" customWidth="1"/>
    <col min="17" max="17" width="35.421875" style="78" customWidth="1"/>
    <col min="18" max="16384" width="9.140625" style="10" customWidth="1"/>
  </cols>
  <sheetData>
    <row r="1" ht="15" customHeight="1" hidden="1">
      <c r="A1" s="10" t="s">
        <v>779</v>
      </c>
    </row>
    <row r="2" ht="15" hidden="1">
      <c r="A2" s="67"/>
    </row>
    <row r="3" ht="15.75" hidden="1" thickBot="1">
      <c r="A3" s="24"/>
    </row>
    <row r="4" spans="1:8" ht="43.5" customHeight="1" hidden="1" thickBot="1">
      <c r="A4" s="288" t="s">
        <v>225</v>
      </c>
      <c r="B4" s="289"/>
      <c r="C4" s="289"/>
      <c r="D4" s="289"/>
      <c r="E4" s="289"/>
      <c r="F4" s="289"/>
      <c r="G4" s="290"/>
      <c r="H4" s="291" t="s">
        <v>226</v>
      </c>
    </row>
    <row r="5" spans="1:8" ht="44.25" customHeight="1" hidden="1" thickBot="1">
      <c r="A5" s="291" t="s">
        <v>227</v>
      </c>
      <c r="B5" s="291" t="s">
        <v>780</v>
      </c>
      <c r="C5" s="291" t="s">
        <v>346</v>
      </c>
      <c r="D5" s="288" t="s">
        <v>781</v>
      </c>
      <c r="E5" s="290"/>
      <c r="F5" s="291" t="s">
        <v>229</v>
      </c>
      <c r="G5" s="291" t="s">
        <v>330</v>
      </c>
      <c r="H5" s="292"/>
    </row>
    <row r="6" spans="1:8" ht="15.75" hidden="1" thickBot="1">
      <c r="A6" s="293"/>
      <c r="B6" s="293"/>
      <c r="C6" s="293"/>
      <c r="D6" s="61" t="s">
        <v>782</v>
      </c>
      <c r="E6" s="61" t="s">
        <v>783</v>
      </c>
      <c r="F6" s="293"/>
      <c r="G6" s="293"/>
      <c r="H6" s="293"/>
    </row>
    <row r="7" spans="1:8" ht="60" customHeight="1" hidden="1" thickBot="1">
      <c r="A7" s="60">
        <v>1</v>
      </c>
      <c r="B7" s="294" t="s">
        <v>784</v>
      </c>
      <c r="C7" s="295"/>
      <c r="D7" s="295"/>
      <c r="E7" s="295"/>
      <c r="F7" s="295"/>
      <c r="G7" s="296"/>
      <c r="H7" s="62"/>
    </row>
    <row r="8" spans="1:8" ht="195" hidden="1">
      <c r="A8" s="297">
        <v>43101</v>
      </c>
      <c r="B8" s="291" t="s">
        <v>233</v>
      </c>
      <c r="C8" s="291" t="s">
        <v>233</v>
      </c>
      <c r="D8" s="291" t="s">
        <v>233</v>
      </c>
      <c r="E8" s="291" t="s">
        <v>233</v>
      </c>
      <c r="F8" s="300"/>
      <c r="G8" s="300"/>
      <c r="H8" s="66" t="s">
        <v>785</v>
      </c>
    </row>
    <row r="9" spans="1:8" ht="15" hidden="1">
      <c r="A9" s="298"/>
      <c r="B9" s="292"/>
      <c r="C9" s="292"/>
      <c r="D9" s="292"/>
      <c r="E9" s="292"/>
      <c r="F9" s="301"/>
      <c r="G9" s="301"/>
      <c r="H9" s="10" t="s">
        <v>786</v>
      </c>
    </row>
    <row r="10" spans="1:8" ht="15.75" hidden="1" thickBot="1">
      <c r="A10" s="299"/>
      <c r="B10" s="293"/>
      <c r="C10" s="293"/>
      <c r="D10" s="293"/>
      <c r="E10" s="293"/>
      <c r="F10" s="302"/>
      <c r="G10" s="302"/>
      <c r="H10" s="10" t="s">
        <v>787</v>
      </c>
    </row>
    <row r="11" spans="1:8" ht="15.75" hidden="1" thickBot="1">
      <c r="A11" s="60">
        <v>2</v>
      </c>
      <c r="B11" s="294" t="s">
        <v>788</v>
      </c>
      <c r="C11" s="295"/>
      <c r="D11" s="295"/>
      <c r="E11" s="295"/>
      <c r="F11" s="295"/>
      <c r="G11" s="296"/>
      <c r="H11" s="62"/>
    </row>
    <row r="12" spans="1:8" ht="15" hidden="1">
      <c r="A12" s="297">
        <v>43102</v>
      </c>
      <c r="B12" s="303" t="s">
        <v>789</v>
      </c>
      <c r="C12" s="300" t="s">
        <v>790</v>
      </c>
      <c r="D12" s="300" t="s">
        <v>791</v>
      </c>
      <c r="E12" s="300" t="s">
        <v>792</v>
      </c>
      <c r="F12" s="300"/>
      <c r="G12" s="291" t="s">
        <v>233</v>
      </c>
      <c r="H12" s="10" t="s">
        <v>793</v>
      </c>
    </row>
    <row r="13" spans="1:8" ht="15" hidden="1">
      <c r="A13" s="298"/>
      <c r="B13" s="304"/>
      <c r="C13" s="301"/>
      <c r="D13" s="301"/>
      <c r="E13" s="301"/>
      <c r="F13" s="301"/>
      <c r="G13" s="292"/>
      <c r="H13" s="10" t="s">
        <v>794</v>
      </c>
    </row>
    <row r="14" spans="1:8" ht="105" hidden="1">
      <c r="A14" s="298"/>
      <c r="B14" s="304"/>
      <c r="C14" s="301"/>
      <c r="D14" s="301"/>
      <c r="E14" s="301"/>
      <c r="F14" s="301"/>
      <c r="G14" s="292"/>
      <c r="H14" s="66" t="s">
        <v>795</v>
      </c>
    </row>
    <row r="15" spans="1:8" ht="90" hidden="1">
      <c r="A15" s="298"/>
      <c r="B15" s="304"/>
      <c r="C15" s="301"/>
      <c r="D15" s="301"/>
      <c r="E15" s="301"/>
      <c r="F15" s="301"/>
      <c r="G15" s="292"/>
      <c r="H15" s="66" t="s">
        <v>796</v>
      </c>
    </row>
    <row r="16" spans="1:8" ht="120" hidden="1">
      <c r="A16" s="298"/>
      <c r="B16" s="304"/>
      <c r="C16" s="301"/>
      <c r="D16" s="301"/>
      <c r="E16" s="301"/>
      <c r="F16" s="301"/>
      <c r="G16" s="292"/>
      <c r="H16" s="66" t="s">
        <v>797</v>
      </c>
    </row>
    <row r="17" spans="1:8" ht="45" hidden="1">
      <c r="A17" s="298"/>
      <c r="B17" s="304"/>
      <c r="C17" s="301"/>
      <c r="D17" s="301"/>
      <c r="E17" s="301"/>
      <c r="F17" s="301"/>
      <c r="G17" s="292"/>
      <c r="H17" s="66" t="s">
        <v>798</v>
      </c>
    </row>
    <row r="18" spans="1:8" ht="150" hidden="1">
      <c r="A18" s="298"/>
      <c r="B18" s="304"/>
      <c r="C18" s="301"/>
      <c r="D18" s="301"/>
      <c r="E18" s="301"/>
      <c r="F18" s="301"/>
      <c r="G18" s="292"/>
      <c r="H18" s="66" t="s">
        <v>799</v>
      </c>
    </row>
    <row r="19" spans="1:8" ht="315.75" hidden="1" thickBot="1">
      <c r="A19" s="299"/>
      <c r="B19" s="305"/>
      <c r="C19" s="302"/>
      <c r="D19" s="302"/>
      <c r="E19" s="302"/>
      <c r="F19" s="302"/>
      <c r="G19" s="293"/>
      <c r="H19" s="63" t="s">
        <v>800</v>
      </c>
    </row>
    <row r="20" spans="1:8" ht="45" customHeight="1" hidden="1" thickBot="1">
      <c r="A20" s="60">
        <v>3</v>
      </c>
      <c r="B20" s="294" t="s">
        <v>801</v>
      </c>
      <c r="C20" s="295"/>
      <c r="D20" s="295"/>
      <c r="E20" s="295"/>
      <c r="F20" s="295"/>
      <c r="G20" s="296"/>
      <c r="H20" s="62"/>
    </row>
    <row r="21" spans="1:8" ht="409.5" hidden="1" thickBot="1">
      <c r="A21" s="64">
        <v>43103</v>
      </c>
      <c r="B21" s="61" t="s">
        <v>233</v>
      </c>
      <c r="C21" s="61" t="s">
        <v>233</v>
      </c>
      <c r="D21" s="61" t="s">
        <v>233</v>
      </c>
      <c r="E21" s="61" t="s">
        <v>233</v>
      </c>
      <c r="F21" s="61" t="s">
        <v>233</v>
      </c>
      <c r="G21" s="62"/>
      <c r="H21" s="63" t="s">
        <v>802</v>
      </c>
    </row>
    <row r="22" spans="1:8" ht="30" customHeight="1" hidden="1" thickBot="1">
      <c r="A22" s="60">
        <v>4</v>
      </c>
      <c r="B22" s="294" t="s">
        <v>803</v>
      </c>
      <c r="C22" s="295"/>
      <c r="D22" s="295"/>
      <c r="E22" s="295"/>
      <c r="F22" s="295"/>
      <c r="G22" s="296"/>
      <c r="H22" s="62"/>
    </row>
    <row r="23" spans="1:8" ht="15" hidden="1">
      <c r="A23" s="297">
        <v>43104</v>
      </c>
      <c r="B23" s="303" t="s">
        <v>789</v>
      </c>
      <c r="C23" s="300" t="s">
        <v>790</v>
      </c>
      <c r="D23" s="300" t="s">
        <v>791</v>
      </c>
      <c r="E23" s="300" t="s">
        <v>792</v>
      </c>
      <c r="F23" s="300"/>
      <c r="G23" s="291" t="s">
        <v>233</v>
      </c>
      <c r="H23" s="10" t="s">
        <v>793</v>
      </c>
    </row>
    <row r="24" spans="1:8" ht="150" hidden="1">
      <c r="A24" s="298"/>
      <c r="B24" s="304"/>
      <c r="C24" s="301"/>
      <c r="D24" s="301"/>
      <c r="E24" s="301"/>
      <c r="F24" s="301"/>
      <c r="G24" s="292"/>
      <c r="H24" s="66" t="s">
        <v>799</v>
      </c>
    </row>
    <row r="25" spans="1:8" ht="15" hidden="1">
      <c r="A25" s="298"/>
      <c r="B25" s="304"/>
      <c r="C25" s="301"/>
      <c r="D25" s="301"/>
      <c r="E25" s="301"/>
      <c r="F25" s="301"/>
      <c r="G25" s="292"/>
      <c r="H25" s="10" t="s">
        <v>804</v>
      </c>
    </row>
    <row r="26" spans="1:8" ht="270.75" hidden="1" thickBot="1">
      <c r="A26" s="299"/>
      <c r="B26" s="305"/>
      <c r="C26" s="302"/>
      <c r="D26" s="302"/>
      <c r="E26" s="302"/>
      <c r="F26" s="302"/>
      <c r="G26" s="293"/>
      <c r="H26" s="63" t="s">
        <v>805</v>
      </c>
    </row>
    <row r="27" spans="1:8" ht="15.75" hidden="1" thickBot="1">
      <c r="A27" s="60">
        <v>5</v>
      </c>
      <c r="B27" s="294" t="s">
        <v>806</v>
      </c>
      <c r="C27" s="295"/>
      <c r="D27" s="295"/>
      <c r="E27" s="295"/>
      <c r="F27" s="295"/>
      <c r="G27" s="296"/>
      <c r="H27" s="62"/>
    </row>
    <row r="28" spans="1:8" ht="15" hidden="1">
      <c r="A28" s="297">
        <v>43105</v>
      </c>
      <c r="B28" s="303" t="s">
        <v>789</v>
      </c>
      <c r="C28" s="300" t="s">
        <v>790</v>
      </c>
      <c r="D28" s="300" t="s">
        <v>791</v>
      </c>
      <c r="E28" s="300" t="s">
        <v>792</v>
      </c>
      <c r="F28" s="300"/>
      <c r="G28" s="291" t="s">
        <v>233</v>
      </c>
      <c r="H28" s="10" t="s">
        <v>793</v>
      </c>
    </row>
    <row r="29" spans="1:8" ht="150" hidden="1">
      <c r="A29" s="298"/>
      <c r="B29" s="304"/>
      <c r="C29" s="301"/>
      <c r="D29" s="301"/>
      <c r="E29" s="301"/>
      <c r="F29" s="301"/>
      <c r="G29" s="292"/>
      <c r="H29" s="66" t="s">
        <v>799</v>
      </c>
    </row>
    <row r="30" spans="1:8" ht="15" hidden="1">
      <c r="A30" s="298"/>
      <c r="B30" s="304"/>
      <c r="C30" s="301"/>
      <c r="D30" s="301"/>
      <c r="E30" s="301"/>
      <c r="F30" s="301"/>
      <c r="G30" s="292"/>
      <c r="H30" s="10" t="s">
        <v>807</v>
      </c>
    </row>
    <row r="31" spans="1:8" ht="285.75" hidden="1" thickBot="1">
      <c r="A31" s="299"/>
      <c r="B31" s="305"/>
      <c r="C31" s="302"/>
      <c r="D31" s="302"/>
      <c r="E31" s="302"/>
      <c r="F31" s="302"/>
      <c r="G31" s="293"/>
      <c r="H31" s="63" t="s">
        <v>808</v>
      </c>
    </row>
    <row r="32" spans="1:8" ht="75" customHeight="1" hidden="1" thickBot="1">
      <c r="A32" s="60">
        <v>6</v>
      </c>
      <c r="B32" s="306" t="s">
        <v>809</v>
      </c>
      <c r="C32" s="306"/>
      <c r="D32" s="306"/>
      <c r="E32" s="306"/>
      <c r="F32" s="306"/>
      <c r="G32" s="306"/>
      <c r="H32" s="62"/>
    </row>
    <row r="33" spans="1:8" ht="15" hidden="1">
      <c r="A33" s="297">
        <v>43106</v>
      </c>
      <c r="B33" s="303" t="s">
        <v>789</v>
      </c>
      <c r="C33" s="300" t="s">
        <v>790</v>
      </c>
      <c r="D33" s="300" t="s">
        <v>791</v>
      </c>
      <c r="E33" s="300" t="s">
        <v>792</v>
      </c>
      <c r="F33" s="300"/>
      <c r="G33" s="291" t="s">
        <v>233</v>
      </c>
      <c r="H33" s="10" t="s">
        <v>793</v>
      </c>
    </row>
    <row r="34" spans="1:8" ht="150" hidden="1">
      <c r="A34" s="298"/>
      <c r="B34" s="304"/>
      <c r="C34" s="301"/>
      <c r="D34" s="301"/>
      <c r="E34" s="301"/>
      <c r="F34" s="301"/>
      <c r="G34" s="292"/>
      <c r="H34" s="66" t="s">
        <v>799</v>
      </c>
    </row>
    <row r="35" spans="1:8" ht="15" hidden="1">
      <c r="A35" s="298"/>
      <c r="B35" s="304"/>
      <c r="C35" s="301"/>
      <c r="D35" s="301"/>
      <c r="E35" s="301"/>
      <c r="F35" s="301"/>
      <c r="G35" s="292"/>
      <c r="H35" s="10" t="s">
        <v>810</v>
      </c>
    </row>
    <row r="36" spans="1:8" ht="345" hidden="1">
      <c r="A36" s="298"/>
      <c r="B36" s="304"/>
      <c r="C36" s="301"/>
      <c r="D36" s="301"/>
      <c r="E36" s="301"/>
      <c r="F36" s="301"/>
      <c r="G36" s="292"/>
      <c r="H36" s="66" t="s">
        <v>811</v>
      </c>
    </row>
    <row r="37" spans="1:8" ht="330.75" hidden="1" thickBot="1">
      <c r="A37" s="299"/>
      <c r="B37" s="305"/>
      <c r="C37" s="302"/>
      <c r="D37" s="302"/>
      <c r="E37" s="302"/>
      <c r="F37" s="302"/>
      <c r="G37" s="293"/>
      <c r="H37" s="63" t="s">
        <v>812</v>
      </c>
    </row>
    <row r="38" spans="1:8" ht="15.75" hidden="1" thickBot="1">
      <c r="A38" s="60">
        <v>7</v>
      </c>
      <c r="B38" s="306" t="s">
        <v>813</v>
      </c>
      <c r="C38" s="306"/>
      <c r="D38" s="306"/>
      <c r="E38" s="306"/>
      <c r="F38" s="306"/>
      <c r="G38" s="306"/>
      <c r="H38" s="62"/>
    </row>
    <row r="39" spans="1:8" ht="15" hidden="1">
      <c r="A39" s="297">
        <v>43108</v>
      </c>
      <c r="B39" s="303" t="s">
        <v>789</v>
      </c>
      <c r="C39" s="300" t="s">
        <v>790</v>
      </c>
      <c r="D39" s="300" t="s">
        <v>791</v>
      </c>
      <c r="E39" s="300" t="s">
        <v>792</v>
      </c>
      <c r="F39" s="300"/>
      <c r="G39" s="291" t="s">
        <v>233</v>
      </c>
      <c r="H39" s="10" t="s">
        <v>793</v>
      </c>
    </row>
    <row r="40" spans="1:8" ht="150" hidden="1">
      <c r="A40" s="298"/>
      <c r="B40" s="304"/>
      <c r="C40" s="301"/>
      <c r="D40" s="301"/>
      <c r="E40" s="301"/>
      <c r="F40" s="301"/>
      <c r="G40" s="292"/>
      <c r="H40" s="66" t="s">
        <v>799</v>
      </c>
    </row>
    <row r="41" spans="1:8" ht="15" hidden="1">
      <c r="A41" s="298"/>
      <c r="B41" s="304"/>
      <c r="C41" s="301"/>
      <c r="D41" s="301"/>
      <c r="E41" s="301"/>
      <c r="F41" s="301"/>
      <c r="G41" s="292"/>
      <c r="H41" s="10" t="s">
        <v>814</v>
      </c>
    </row>
    <row r="42" spans="1:8" ht="409.5" hidden="1">
      <c r="A42" s="298"/>
      <c r="B42" s="304"/>
      <c r="C42" s="301"/>
      <c r="D42" s="301"/>
      <c r="E42" s="301"/>
      <c r="F42" s="301"/>
      <c r="G42" s="292"/>
      <c r="H42" s="66" t="s">
        <v>815</v>
      </c>
    </row>
    <row r="43" spans="1:8" ht="300.75" hidden="1" thickBot="1">
      <c r="A43" s="299"/>
      <c r="B43" s="305"/>
      <c r="C43" s="302"/>
      <c r="D43" s="302"/>
      <c r="E43" s="302"/>
      <c r="F43" s="302"/>
      <c r="G43" s="293"/>
      <c r="H43" s="63" t="s">
        <v>816</v>
      </c>
    </row>
    <row r="44" ht="15" hidden="1">
      <c r="A44" s="24"/>
    </row>
    <row r="45" spans="1:2" ht="15" hidden="1">
      <c r="A45" s="24"/>
      <c r="B45" s="10" t="s">
        <v>817</v>
      </c>
    </row>
    <row r="46" ht="15" hidden="1">
      <c r="A46" s="24"/>
    </row>
    <row r="47" ht="15" hidden="1">
      <c r="A47" s="24"/>
    </row>
    <row r="48" ht="15" hidden="1">
      <c r="A48" s="24"/>
    </row>
    <row r="49" ht="15" hidden="1">
      <c r="A49" s="10" t="s">
        <v>818</v>
      </c>
    </row>
    <row r="50" ht="15.75" hidden="1" thickBot="1">
      <c r="A50" s="67"/>
    </row>
    <row r="51" spans="1:10" ht="15.75" hidden="1" thickBot="1">
      <c r="A51" s="288" t="s">
        <v>225</v>
      </c>
      <c r="B51" s="289"/>
      <c r="C51" s="289"/>
      <c r="D51" s="289"/>
      <c r="E51" s="289"/>
      <c r="F51" s="289"/>
      <c r="G51" s="289"/>
      <c r="H51" s="289"/>
      <c r="I51" s="290"/>
      <c r="J51" s="291" t="s">
        <v>226</v>
      </c>
    </row>
    <row r="52" spans="1:10" ht="15.75" hidden="1" thickBot="1">
      <c r="A52" s="291" t="s">
        <v>227</v>
      </c>
      <c r="B52" s="291" t="s">
        <v>336</v>
      </c>
      <c r="C52" s="288" t="s">
        <v>337</v>
      </c>
      <c r="D52" s="289"/>
      <c r="E52" s="289"/>
      <c r="F52" s="289"/>
      <c r="G52" s="289"/>
      <c r="H52" s="289"/>
      <c r="I52" s="290"/>
      <c r="J52" s="292"/>
    </row>
    <row r="53" spans="1:10" ht="45.75" hidden="1" thickBot="1">
      <c r="A53" s="292"/>
      <c r="B53" s="292"/>
      <c r="C53" s="61" t="s">
        <v>338</v>
      </c>
      <c r="D53" s="288" t="s">
        <v>339</v>
      </c>
      <c r="E53" s="290"/>
      <c r="F53" s="288" t="s">
        <v>340</v>
      </c>
      <c r="G53" s="289"/>
      <c r="H53" s="289"/>
      <c r="I53" s="290"/>
      <c r="J53" s="292"/>
    </row>
    <row r="54" spans="1:10" ht="165.75" hidden="1" thickBot="1">
      <c r="A54" s="293"/>
      <c r="B54" s="293"/>
      <c r="C54" s="61" t="s">
        <v>341</v>
      </c>
      <c r="D54" s="61" t="s">
        <v>342</v>
      </c>
      <c r="E54" s="61" t="s">
        <v>343</v>
      </c>
      <c r="F54" s="288" t="s">
        <v>344</v>
      </c>
      <c r="G54" s="290"/>
      <c r="H54" s="288" t="s">
        <v>345</v>
      </c>
      <c r="I54" s="290"/>
      <c r="J54" s="293"/>
    </row>
    <row r="55" spans="1:10" ht="120" hidden="1">
      <c r="A55" s="300">
        <v>1</v>
      </c>
      <c r="B55" s="300" t="s">
        <v>346</v>
      </c>
      <c r="C55" s="307"/>
      <c r="D55" s="308"/>
      <c r="E55" s="308"/>
      <c r="F55" s="308"/>
      <c r="G55" s="308"/>
      <c r="H55" s="308"/>
      <c r="I55" s="309"/>
      <c r="J55" s="66" t="s">
        <v>819</v>
      </c>
    </row>
    <row r="56" spans="1:10" ht="135.75" hidden="1" thickBot="1">
      <c r="A56" s="302"/>
      <c r="B56" s="302"/>
      <c r="C56" s="310"/>
      <c r="D56" s="311"/>
      <c r="E56" s="311"/>
      <c r="F56" s="311"/>
      <c r="G56" s="311"/>
      <c r="H56" s="311"/>
      <c r="I56" s="312"/>
      <c r="J56" s="63" t="s">
        <v>348</v>
      </c>
    </row>
    <row r="57" spans="1:10" ht="165" hidden="1">
      <c r="A57" s="313">
        <v>43101</v>
      </c>
      <c r="B57" s="303" t="s">
        <v>349</v>
      </c>
      <c r="C57" s="307"/>
      <c r="D57" s="308"/>
      <c r="E57" s="308"/>
      <c r="F57" s="308"/>
      <c r="G57" s="308"/>
      <c r="H57" s="308"/>
      <c r="I57" s="309"/>
      <c r="J57" s="66" t="s">
        <v>350</v>
      </c>
    </row>
    <row r="58" spans="1:10" ht="165.75" hidden="1" thickBot="1">
      <c r="A58" s="314"/>
      <c r="B58" s="305"/>
      <c r="C58" s="310"/>
      <c r="D58" s="311"/>
      <c r="E58" s="311"/>
      <c r="F58" s="311"/>
      <c r="G58" s="311"/>
      <c r="H58" s="311"/>
      <c r="I58" s="312"/>
      <c r="J58" s="63" t="s">
        <v>351</v>
      </c>
    </row>
    <row r="59" spans="1:10" ht="225" hidden="1">
      <c r="A59" s="315">
        <v>36892</v>
      </c>
      <c r="B59" s="317" t="s">
        <v>319</v>
      </c>
      <c r="C59" s="307"/>
      <c r="D59" s="308"/>
      <c r="E59" s="308"/>
      <c r="F59" s="308"/>
      <c r="G59" s="308"/>
      <c r="H59" s="308"/>
      <c r="I59" s="309"/>
      <c r="J59" s="66" t="s">
        <v>352</v>
      </c>
    </row>
    <row r="60" spans="1:10" ht="210.75" hidden="1" thickBot="1">
      <c r="A60" s="316"/>
      <c r="B60" s="318"/>
      <c r="C60" s="310"/>
      <c r="D60" s="311"/>
      <c r="E60" s="311"/>
      <c r="F60" s="311"/>
      <c r="G60" s="311"/>
      <c r="H60" s="311"/>
      <c r="I60" s="312"/>
      <c r="J60" s="63" t="s">
        <v>353</v>
      </c>
    </row>
    <row r="61" spans="1:10" ht="105" hidden="1">
      <c r="A61" s="300" t="s">
        <v>354</v>
      </c>
      <c r="B61" s="319" t="s">
        <v>355</v>
      </c>
      <c r="C61" s="307"/>
      <c r="D61" s="308"/>
      <c r="E61" s="308"/>
      <c r="F61" s="308"/>
      <c r="G61" s="308"/>
      <c r="H61" s="308"/>
      <c r="I61" s="309"/>
      <c r="J61" s="66" t="s">
        <v>356</v>
      </c>
    </row>
    <row r="62" spans="1:10" ht="165" hidden="1">
      <c r="A62" s="301"/>
      <c r="B62" s="320"/>
      <c r="C62" s="322"/>
      <c r="D62" s="323"/>
      <c r="E62" s="323"/>
      <c r="F62" s="323"/>
      <c r="G62" s="323"/>
      <c r="H62" s="323"/>
      <c r="I62" s="324"/>
      <c r="J62" s="66" t="s">
        <v>357</v>
      </c>
    </row>
    <row r="63" spans="1:10" ht="165.75" hidden="1" thickBot="1">
      <c r="A63" s="302"/>
      <c r="B63" s="321"/>
      <c r="C63" s="310"/>
      <c r="D63" s="311"/>
      <c r="E63" s="311"/>
      <c r="F63" s="311"/>
      <c r="G63" s="311"/>
      <c r="H63" s="311"/>
      <c r="I63" s="312"/>
      <c r="J63" s="63" t="s">
        <v>358</v>
      </c>
    </row>
    <row r="64" spans="1:10" ht="135" hidden="1">
      <c r="A64" s="300" t="s">
        <v>359</v>
      </c>
      <c r="B64" s="325" t="s">
        <v>360</v>
      </c>
      <c r="C64" s="307"/>
      <c r="D64" s="308"/>
      <c r="E64" s="308"/>
      <c r="F64" s="308"/>
      <c r="G64" s="308"/>
      <c r="H64" s="308"/>
      <c r="I64" s="309"/>
      <c r="J64" s="66" t="s">
        <v>361</v>
      </c>
    </row>
    <row r="65" spans="1:10" ht="45" hidden="1">
      <c r="A65" s="301"/>
      <c r="B65" s="326"/>
      <c r="C65" s="322"/>
      <c r="D65" s="323"/>
      <c r="E65" s="323"/>
      <c r="F65" s="323"/>
      <c r="G65" s="323"/>
      <c r="H65" s="323"/>
      <c r="I65" s="324"/>
      <c r="J65" s="66" t="s">
        <v>362</v>
      </c>
    </row>
    <row r="66" spans="1:10" ht="45" hidden="1">
      <c r="A66" s="301"/>
      <c r="B66" s="326"/>
      <c r="C66" s="322"/>
      <c r="D66" s="323"/>
      <c r="E66" s="323"/>
      <c r="F66" s="323"/>
      <c r="G66" s="323"/>
      <c r="H66" s="323"/>
      <c r="I66" s="324"/>
      <c r="J66" s="66" t="s">
        <v>363</v>
      </c>
    </row>
    <row r="67" spans="1:10" ht="30" hidden="1">
      <c r="A67" s="301"/>
      <c r="B67" s="326"/>
      <c r="C67" s="322"/>
      <c r="D67" s="323"/>
      <c r="E67" s="323"/>
      <c r="F67" s="323"/>
      <c r="G67" s="323"/>
      <c r="H67" s="323"/>
      <c r="I67" s="324"/>
      <c r="J67" s="66" t="s">
        <v>364</v>
      </c>
    </row>
    <row r="68" spans="1:10" ht="15" hidden="1">
      <c r="A68" s="301"/>
      <c r="B68" s="326"/>
      <c r="C68" s="322"/>
      <c r="D68" s="323"/>
      <c r="E68" s="323"/>
      <c r="F68" s="323"/>
      <c r="G68" s="323"/>
      <c r="H68" s="323"/>
      <c r="I68" s="324"/>
      <c r="J68" s="66" t="s">
        <v>365</v>
      </c>
    </row>
    <row r="69" spans="1:10" ht="15" hidden="1">
      <c r="A69" s="301"/>
      <c r="B69" s="326"/>
      <c r="C69" s="322"/>
      <c r="D69" s="323"/>
      <c r="E69" s="323"/>
      <c r="F69" s="323"/>
      <c r="G69" s="323"/>
      <c r="H69" s="323"/>
      <c r="I69" s="324"/>
      <c r="J69" s="66" t="s">
        <v>366</v>
      </c>
    </row>
    <row r="70" spans="1:10" ht="45" hidden="1">
      <c r="A70" s="301"/>
      <c r="B70" s="326"/>
      <c r="C70" s="322"/>
      <c r="D70" s="323"/>
      <c r="E70" s="323"/>
      <c r="F70" s="323"/>
      <c r="G70" s="323"/>
      <c r="H70" s="323"/>
      <c r="I70" s="324"/>
      <c r="J70" s="66" t="s">
        <v>367</v>
      </c>
    </row>
    <row r="71" spans="1:10" ht="150.75" hidden="1" thickBot="1">
      <c r="A71" s="302"/>
      <c r="B71" s="327"/>
      <c r="C71" s="310"/>
      <c r="D71" s="311"/>
      <c r="E71" s="311"/>
      <c r="F71" s="311"/>
      <c r="G71" s="311"/>
      <c r="H71" s="311"/>
      <c r="I71" s="312"/>
      <c r="J71" s="63" t="s">
        <v>368</v>
      </c>
    </row>
    <row r="72" spans="1:10" ht="15" hidden="1">
      <c r="A72" s="300" t="s">
        <v>369</v>
      </c>
      <c r="B72" s="328" t="s">
        <v>370</v>
      </c>
      <c r="C72" s="300"/>
      <c r="D72" s="300"/>
      <c r="E72" s="300"/>
      <c r="F72" s="300"/>
      <c r="G72" s="307"/>
      <c r="H72" s="309"/>
      <c r="I72" s="300"/>
      <c r="J72" s="10" t="s">
        <v>371</v>
      </c>
    </row>
    <row r="73" spans="1:10" ht="15" hidden="1">
      <c r="A73" s="301"/>
      <c r="B73" s="329"/>
      <c r="C73" s="301"/>
      <c r="D73" s="301"/>
      <c r="E73" s="301"/>
      <c r="F73" s="301"/>
      <c r="G73" s="322"/>
      <c r="H73" s="324"/>
      <c r="I73" s="301"/>
      <c r="J73" s="10" t="s">
        <v>820</v>
      </c>
    </row>
    <row r="74" spans="1:10" ht="15" hidden="1">
      <c r="A74" s="301"/>
      <c r="B74" s="329"/>
      <c r="C74" s="301"/>
      <c r="D74" s="301"/>
      <c r="E74" s="301"/>
      <c r="F74" s="301"/>
      <c r="G74" s="322"/>
      <c r="H74" s="324"/>
      <c r="I74" s="301"/>
      <c r="J74" s="10" t="s">
        <v>821</v>
      </c>
    </row>
    <row r="75" spans="1:10" ht="105" hidden="1">
      <c r="A75" s="301"/>
      <c r="B75" s="329"/>
      <c r="C75" s="301"/>
      <c r="D75" s="301"/>
      <c r="E75" s="301"/>
      <c r="F75" s="301"/>
      <c r="G75" s="322"/>
      <c r="H75" s="324"/>
      <c r="I75" s="301"/>
      <c r="J75" s="66" t="s">
        <v>374</v>
      </c>
    </row>
    <row r="76" spans="1:10" ht="15" hidden="1">
      <c r="A76" s="301"/>
      <c r="B76" s="329"/>
      <c r="C76" s="301"/>
      <c r="D76" s="301"/>
      <c r="E76" s="301"/>
      <c r="F76" s="301"/>
      <c r="G76" s="322"/>
      <c r="H76" s="324"/>
      <c r="I76" s="301"/>
      <c r="J76" s="10" t="s">
        <v>375</v>
      </c>
    </row>
    <row r="77" spans="1:10" ht="180" hidden="1">
      <c r="A77" s="301"/>
      <c r="B77" s="329"/>
      <c r="C77" s="301"/>
      <c r="D77" s="301"/>
      <c r="E77" s="301"/>
      <c r="F77" s="301"/>
      <c r="G77" s="322"/>
      <c r="H77" s="324"/>
      <c r="I77" s="301"/>
      <c r="J77" s="66" t="s">
        <v>376</v>
      </c>
    </row>
    <row r="78" spans="1:10" ht="165.75" hidden="1" thickBot="1">
      <c r="A78" s="302"/>
      <c r="B78" s="330"/>
      <c r="C78" s="302"/>
      <c r="D78" s="302"/>
      <c r="E78" s="302"/>
      <c r="F78" s="302"/>
      <c r="G78" s="310"/>
      <c r="H78" s="312"/>
      <c r="I78" s="302"/>
      <c r="J78" s="63" t="s">
        <v>377</v>
      </c>
    </row>
    <row r="79" spans="1:10" ht="15" hidden="1">
      <c r="A79" s="65"/>
      <c r="B79" s="65"/>
      <c r="C79" s="65"/>
      <c r="D79" s="65"/>
      <c r="E79" s="65"/>
      <c r="F79" s="65"/>
      <c r="G79" s="65"/>
      <c r="H79" s="65"/>
      <c r="I79" s="65"/>
      <c r="J79" s="65"/>
    </row>
    <row r="80" spans="1:2" ht="15" hidden="1">
      <c r="A80" s="24"/>
      <c r="B80" s="10" t="s">
        <v>822</v>
      </c>
    </row>
    <row r="81" ht="15" hidden="1">
      <c r="A81" s="24"/>
    </row>
    <row r="82" ht="15" hidden="1">
      <c r="A82" s="24"/>
    </row>
    <row r="83" ht="15" hidden="1">
      <c r="A83" s="24"/>
    </row>
    <row r="84" ht="15" hidden="1">
      <c r="A84" s="24"/>
    </row>
    <row r="85" ht="15">
      <c r="A85" s="80" t="s">
        <v>823</v>
      </c>
    </row>
    <row r="86" ht="15">
      <c r="A86" s="67"/>
    </row>
    <row r="87" spans="1:17" ht="15">
      <c r="A87" s="217" t="s">
        <v>225</v>
      </c>
      <c r="B87" s="217"/>
      <c r="C87" s="217"/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  <c r="O87" s="217"/>
      <c r="P87" s="217"/>
      <c r="Q87" s="277" t="s">
        <v>226</v>
      </c>
    </row>
    <row r="88" spans="1:17" ht="28.5" customHeight="1">
      <c r="A88" s="217" t="s">
        <v>227</v>
      </c>
      <c r="B88" s="217" t="s">
        <v>383</v>
      </c>
      <c r="C88" s="217" t="s">
        <v>384</v>
      </c>
      <c r="D88" s="217"/>
      <c r="E88" s="217" t="s">
        <v>385</v>
      </c>
      <c r="F88" s="217"/>
      <c r="G88" s="217" t="s">
        <v>824</v>
      </c>
      <c r="H88" s="217"/>
      <c r="I88" s="217" t="s">
        <v>387</v>
      </c>
      <c r="J88" s="217"/>
      <c r="K88" s="217" t="s">
        <v>337</v>
      </c>
      <c r="L88" s="217"/>
      <c r="M88" s="217"/>
      <c r="N88" s="217"/>
      <c r="O88" s="217"/>
      <c r="P88" s="217"/>
      <c r="Q88" s="282"/>
    </row>
    <row r="89" spans="1:17" ht="90" customHeight="1">
      <c r="A89" s="217"/>
      <c r="B89" s="217"/>
      <c r="C89" s="217"/>
      <c r="D89" s="217"/>
      <c r="E89" s="217"/>
      <c r="F89" s="217"/>
      <c r="G89" s="217"/>
      <c r="H89" s="217"/>
      <c r="I89" s="217"/>
      <c r="J89" s="217"/>
      <c r="K89" s="217" t="s">
        <v>825</v>
      </c>
      <c r="L89" s="217"/>
      <c r="M89" s="217" t="s">
        <v>389</v>
      </c>
      <c r="N89" s="217"/>
      <c r="O89" s="217" t="s">
        <v>340</v>
      </c>
      <c r="P89" s="217"/>
      <c r="Q89" s="282"/>
    </row>
    <row r="90" spans="1:17" ht="45">
      <c r="A90" s="217"/>
      <c r="B90" s="217"/>
      <c r="C90" s="217"/>
      <c r="D90" s="217"/>
      <c r="E90" s="217"/>
      <c r="F90" s="217"/>
      <c r="G90" s="217"/>
      <c r="H90" s="217"/>
      <c r="I90" s="217"/>
      <c r="J90" s="217"/>
      <c r="K90" s="68" t="s">
        <v>390</v>
      </c>
      <c r="L90" s="68" t="s">
        <v>391</v>
      </c>
      <c r="M90" s="68" t="s">
        <v>390</v>
      </c>
      <c r="N90" s="68" t="s">
        <v>391</v>
      </c>
      <c r="O90" s="68" t="s">
        <v>392</v>
      </c>
      <c r="P90" s="68" t="s">
        <v>393</v>
      </c>
      <c r="Q90" s="278"/>
    </row>
    <row r="91" spans="1:17" ht="22.5">
      <c r="A91" s="259">
        <v>1</v>
      </c>
      <c r="B91" s="219" t="s">
        <v>346</v>
      </c>
      <c r="C91" s="331" t="s">
        <v>188</v>
      </c>
      <c r="D91" s="331"/>
      <c r="E91" s="331"/>
      <c r="F91" s="331"/>
      <c r="G91" s="331"/>
      <c r="H91" s="331"/>
      <c r="I91" s="331"/>
      <c r="J91" s="331"/>
      <c r="K91" s="331"/>
      <c r="L91" s="331"/>
      <c r="M91" s="331"/>
      <c r="N91" s="331"/>
      <c r="O91" s="331"/>
      <c r="P91" s="331"/>
      <c r="Q91" s="82" t="s">
        <v>819</v>
      </c>
    </row>
    <row r="92" spans="1:17" ht="33.75">
      <c r="A92" s="259"/>
      <c r="B92" s="219"/>
      <c r="C92" s="331"/>
      <c r="D92" s="331"/>
      <c r="E92" s="331"/>
      <c r="F92" s="331"/>
      <c r="G92" s="331"/>
      <c r="H92" s="331"/>
      <c r="I92" s="331"/>
      <c r="J92" s="331"/>
      <c r="K92" s="331"/>
      <c r="L92" s="331"/>
      <c r="M92" s="331"/>
      <c r="N92" s="331"/>
      <c r="O92" s="331"/>
      <c r="P92" s="331"/>
      <c r="Q92" s="84" t="s">
        <v>348</v>
      </c>
    </row>
    <row r="93" spans="1:17" ht="33.75">
      <c r="A93" s="259" t="s">
        <v>379</v>
      </c>
      <c r="B93" s="219" t="s">
        <v>349</v>
      </c>
      <c r="C93" s="331" t="s">
        <v>188</v>
      </c>
      <c r="D93" s="331"/>
      <c r="E93" s="331"/>
      <c r="F93" s="331"/>
      <c r="G93" s="331"/>
      <c r="H93" s="331"/>
      <c r="I93" s="331"/>
      <c r="J93" s="331"/>
      <c r="K93" s="331"/>
      <c r="L93" s="331"/>
      <c r="M93" s="331"/>
      <c r="N93" s="331"/>
      <c r="O93" s="331"/>
      <c r="P93" s="331"/>
      <c r="Q93" s="82" t="s">
        <v>350</v>
      </c>
    </row>
    <row r="94" spans="1:17" ht="33.75">
      <c r="A94" s="259"/>
      <c r="B94" s="219"/>
      <c r="C94" s="331"/>
      <c r="D94" s="331"/>
      <c r="E94" s="331"/>
      <c r="F94" s="331"/>
      <c r="G94" s="331"/>
      <c r="H94" s="331"/>
      <c r="I94" s="331"/>
      <c r="J94" s="331"/>
      <c r="K94" s="331"/>
      <c r="L94" s="331"/>
      <c r="M94" s="331"/>
      <c r="N94" s="331"/>
      <c r="O94" s="331"/>
      <c r="P94" s="331"/>
      <c r="Q94" s="84" t="s">
        <v>351</v>
      </c>
    </row>
    <row r="95" spans="1:17" ht="45">
      <c r="A95" s="259" t="s">
        <v>380</v>
      </c>
      <c r="B95" s="219" t="s">
        <v>319</v>
      </c>
      <c r="C95" s="331" t="s">
        <v>188</v>
      </c>
      <c r="D95" s="331"/>
      <c r="E95" s="331"/>
      <c r="F95" s="331"/>
      <c r="G95" s="331"/>
      <c r="H95" s="331"/>
      <c r="I95" s="331"/>
      <c r="J95" s="331"/>
      <c r="K95" s="331"/>
      <c r="L95" s="331"/>
      <c r="M95" s="331"/>
      <c r="N95" s="331"/>
      <c r="O95" s="331"/>
      <c r="P95" s="331"/>
      <c r="Q95" s="82" t="s">
        <v>352</v>
      </c>
    </row>
    <row r="96" spans="1:17" ht="45">
      <c r="A96" s="259"/>
      <c r="B96" s="219"/>
      <c r="C96" s="331"/>
      <c r="D96" s="331"/>
      <c r="E96" s="331"/>
      <c r="F96" s="331"/>
      <c r="G96" s="331"/>
      <c r="H96" s="331"/>
      <c r="I96" s="331"/>
      <c r="J96" s="331"/>
      <c r="K96" s="331"/>
      <c r="L96" s="331"/>
      <c r="M96" s="331"/>
      <c r="N96" s="331"/>
      <c r="O96" s="331"/>
      <c r="P96" s="331"/>
      <c r="Q96" s="84" t="s">
        <v>353</v>
      </c>
    </row>
    <row r="97" spans="1:17" ht="45.75">
      <c r="A97" s="259" t="s">
        <v>354</v>
      </c>
      <c r="B97" s="219"/>
      <c r="C97" s="217">
        <v>1</v>
      </c>
      <c r="D97" s="217" t="s">
        <v>394</v>
      </c>
      <c r="E97" s="217">
        <v>1</v>
      </c>
      <c r="F97" s="219" t="s">
        <v>395</v>
      </c>
      <c r="G97" s="217">
        <v>1</v>
      </c>
      <c r="H97" s="219" t="s">
        <v>396</v>
      </c>
      <c r="I97" s="217">
        <v>1</v>
      </c>
      <c r="J97" s="219" t="s">
        <v>397</v>
      </c>
      <c r="K97" s="219"/>
      <c r="L97" s="219"/>
      <c r="M97" s="219"/>
      <c r="N97" s="219"/>
      <c r="O97" s="219"/>
      <c r="P97" s="219"/>
      <c r="Q97" s="83" t="s">
        <v>826</v>
      </c>
    </row>
    <row r="98" spans="1:17" ht="22.5">
      <c r="A98" s="259"/>
      <c r="B98" s="219"/>
      <c r="C98" s="217"/>
      <c r="D98" s="217"/>
      <c r="E98" s="217"/>
      <c r="F98" s="219"/>
      <c r="G98" s="217"/>
      <c r="H98" s="219"/>
      <c r="I98" s="217"/>
      <c r="J98" s="219"/>
      <c r="K98" s="219"/>
      <c r="L98" s="219"/>
      <c r="M98" s="219"/>
      <c r="N98" s="219"/>
      <c r="O98" s="219"/>
      <c r="P98" s="219"/>
      <c r="Q98" s="82" t="s">
        <v>399</v>
      </c>
    </row>
    <row r="99" spans="1:17" ht="23.25">
      <c r="A99" s="259"/>
      <c r="B99" s="219"/>
      <c r="C99" s="217"/>
      <c r="D99" s="217"/>
      <c r="E99" s="217"/>
      <c r="F99" s="219"/>
      <c r="G99" s="217"/>
      <c r="H99" s="219"/>
      <c r="I99" s="217"/>
      <c r="J99" s="219"/>
      <c r="K99" s="219"/>
      <c r="L99" s="219"/>
      <c r="M99" s="219"/>
      <c r="N99" s="219"/>
      <c r="O99" s="219"/>
      <c r="P99" s="219"/>
      <c r="Q99" s="83" t="s">
        <v>400</v>
      </c>
    </row>
    <row r="100" spans="1:17" ht="67.5">
      <c r="A100" s="259"/>
      <c r="B100" s="219"/>
      <c r="C100" s="217"/>
      <c r="D100" s="217"/>
      <c r="E100" s="217"/>
      <c r="F100" s="219"/>
      <c r="G100" s="217"/>
      <c r="H100" s="219"/>
      <c r="I100" s="217"/>
      <c r="J100" s="219"/>
      <c r="K100" s="219"/>
      <c r="L100" s="219"/>
      <c r="M100" s="219"/>
      <c r="N100" s="219"/>
      <c r="O100" s="219"/>
      <c r="P100" s="219"/>
      <c r="Q100" s="82" t="s">
        <v>827</v>
      </c>
    </row>
    <row r="101" spans="1:17" ht="33.75">
      <c r="A101" s="259"/>
      <c r="B101" s="219"/>
      <c r="C101" s="217"/>
      <c r="D101" s="217"/>
      <c r="E101" s="217"/>
      <c r="F101" s="219"/>
      <c r="G101" s="217"/>
      <c r="H101" s="219"/>
      <c r="I101" s="217"/>
      <c r="J101" s="219"/>
      <c r="K101" s="219"/>
      <c r="L101" s="219"/>
      <c r="M101" s="219"/>
      <c r="N101" s="219"/>
      <c r="O101" s="219"/>
      <c r="P101" s="219"/>
      <c r="Q101" s="84" t="s">
        <v>377</v>
      </c>
    </row>
    <row r="102" spans="1:17" ht="1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79"/>
    </row>
    <row r="103" ht="15">
      <c r="A103" s="10" t="s">
        <v>817</v>
      </c>
    </row>
    <row r="104" ht="15">
      <c r="A104" s="24"/>
    </row>
    <row r="105" ht="15">
      <c r="A105" s="24"/>
    </row>
  </sheetData>
  <sheetProtection/>
  <mergeCells count="126">
    <mergeCell ref="M97:M101"/>
    <mergeCell ref="N97:N101"/>
    <mergeCell ref="O97:O101"/>
    <mergeCell ref="P97:P101"/>
    <mergeCell ref="G97:G101"/>
    <mergeCell ref="H97:H101"/>
    <mergeCell ref="I97:I101"/>
    <mergeCell ref="J97:J101"/>
    <mergeCell ref="K97:K101"/>
    <mergeCell ref="L97:L101"/>
    <mergeCell ref="A97:A101"/>
    <mergeCell ref="B97:B101"/>
    <mergeCell ref="C97:C101"/>
    <mergeCell ref="D97:D101"/>
    <mergeCell ref="E97:E101"/>
    <mergeCell ref="F97:F101"/>
    <mergeCell ref="A93:A94"/>
    <mergeCell ref="B93:B94"/>
    <mergeCell ref="C93:P94"/>
    <mergeCell ref="A95:A96"/>
    <mergeCell ref="B95:B96"/>
    <mergeCell ref="C95:P96"/>
    <mergeCell ref="K89:L89"/>
    <mergeCell ref="M89:N89"/>
    <mergeCell ref="O89:P89"/>
    <mergeCell ref="A91:A92"/>
    <mergeCell ref="B91:B92"/>
    <mergeCell ref="C91:P92"/>
    <mergeCell ref="I72:I78"/>
    <mergeCell ref="A87:P87"/>
    <mergeCell ref="Q87:Q90"/>
    <mergeCell ref="A88:A90"/>
    <mergeCell ref="B88:B90"/>
    <mergeCell ref="C88:D90"/>
    <mergeCell ref="E88:F90"/>
    <mergeCell ref="G88:H90"/>
    <mergeCell ref="I88:J90"/>
    <mergeCell ref="K88:P88"/>
    <mergeCell ref="A64:A71"/>
    <mergeCell ref="B64:B71"/>
    <mergeCell ref="C64:I71"/>
    <mergeCell ref="A72:A78"/>
    <mergeCell ref="B72:B78"/>
    <mergeCell ref="C72:C78"/>
    <mergeCell ref="D72:D78"/>
    <mergeCell ref="E72:E78"/>
    <mergeCell ref="F72:F78"/>
    <mergeCell ref="G72:H78"/>
    <mergeCell ref="A59:A60"/>
    <mergeCell ref="B59:B60"/>
    <mergeCell ref="C59:I60"/>
    <mergeCell ref="A61:A63"/>
    <mergeCell ref="B61:B63"/>
    <mergeCell ref="C61:I63"/>
    <mergeCell ref="A55:A56"/>
    <mergeCell ref="B55:B56"/>
    <mergeCell ref="C55:I56"/>
    <mergeCell ref="A57:A58"/>
    <mergeCell ref="B57:B58"/>
    <mergeCell ref="C57:I58"/>
    <mergeCell ref="A51:I51"/>
    <mergeCell ref="J51:J54"/>
    <mergeCell ref="A52:A54"/>
    <mergeCell ref="B52:B54"/>
    <mergeCell ref="C52:I52"/>
    <mergeCell ref="D53:E53"/>
    <mergeCell ref="F53:I53"/>
    <mergeCell ref="F54:G54"/>
    <mergeCell ref="H54:I54"/>
    <mergeCell ref="B38:G38"/>
    <mergeCell ref="A39:A43"/>
    <mergeCell ref="B39:B43"/>
    <mergeCell ref="C39:C43"/>
    <mergeCell ref="D39:D43"/>
    <mergeCell ref="E39:E43"/>
    <mergeCell ref="F39:F43"/>
    <mergeCell ref="G39:G43"/>
    <mergeCell ref="B32:G32"/>
    <mergeCell ref="A33:A37"/>
    <mergeCell ref="B33:B37"/>
    <mergeCell ref="C33:C37"/>
    <mergeCell ref="D33:D37"/>
    <mergeCell ref="E33:E37"/>
    <mergeCell ref="F33:F37"/>
    <mergeCell ref="G33:G37"/>
    <mergeCell ref="B27:G27"/>
    <mergeCell ref="A28:A31"/>
    <mergeCell ref="B28:B31"/>
    <mergeCell ref="C28:C31"/>
    <mergeCell ref="D28:D31"/>
    <mergeCell ref="E28:E31"/>
    <mergeCell ref="F28:F31"/>
    <mergeCell ref="G28:G31"/>
    <mergeCell ref="B20:G20"/>
    <mergeCell ref="B22:G22"/>
    <mergeCell ref="A23:A26"/>
    <mergeCell ref="B23:B26"/>
    <mergeCell ref="C23:C26"/>
    <mergeCell ref="D23:D26"/>
    <mergeCell ref="E23:E26"/>
    <mergeCell ref="F23:F26"/>
    <mergeCell ref="G23:G26"/>
    <mergeCell ref="B11:G11"/>
    <mergeCell ref="A12:A19"/>
    <mergeCell ref="B12:B19"/>
    <mergeCell ref="C12:C19"/>
    <mergeCell ref="D12:D19"/>
    <mergeCell ref="E12:E19"/>
    <mergeCell ref="F12:F19"/>
    <mergeCell ref="G12:G19"/>
    <mergeCell ref="B7:G7"/>
    <mergeCell ref="A8:A10"/>
    <mergeCell ref="B8:B10"/>
    <mergeCell ref="C8:C10"/>
    <mergeCell ref="D8:D10"/>
    <mergeCell ref="E8:E10"/>
    <mergeCell ref="F8:F10"/>
    <mergeCell ref="G8:G10"/>
    <mergeCell ref="A4:G4"/>
    <mergeCell ref="H4:H6"/>
    <mergeCell ref="A5:A6"/>
    <mergeCell ref="B5:B6"/>
    <mergeCell ref="C5:C6"/>
    <mergeCell ref="D5:E5"/>
    <mergeCell ref="F5:F6"/>
    <mergeCell ref="G5:G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7" sqref="A17:B17"/>
    </sheetView>
  </sheetViews>
  <sheetFormatPr defaultColWidth="9.140625" defaultRowHeight="15"/>
  <cols>
    <col min="1" max="1" width="57.00390625" style="0" bestFit="1" customWidth="1"/>
    <col min="2" max="2" width="46.57421875" style="0" customWidth="1"/>
  </cols>
  <sheetData>
    <row r="1" spans="1:4" ht="15">
      <c r="A1" s="188" t="s">
        <v>46</v>
      </c>
      <c r="B1" s="198"/>
      <c r="C1" s="198"/>
      <c r="D1" s="198"/>
    </row>
    <row r="2" ht="15">
      <c r="A2" s="24"/>
    </row>
    <row r="3" spans="1:2" ht="40.5">
      <c r="A3" s="23" t="s">
        <v>50</v>
      </c>
      <c r="B3" s="206" t="s">
        <v>59</v>
      </c>
    </row>
    <row r="4" spans="1:2" ht="27">
      <c r="A4" s="23" t="s">
        <v>51</v>
      </c>
      <c r="B4" s="207"/>
    </row>
    <row r="5" spans="1:2" ht="27">
      <c r="A5" s="23" t="s">
        <v>52</v>
      </c>
      <c r="B5" s="207"/>
    </row>
    <row r="6" spans="1:2" ht="27">
      <c r="A6" s="23" t="s">
        <v>53</v>
      </c>
      <c r="B6" s="207"/>
    </row>
    <row r="7" spans="1:2" ht="27">
      <c r="A7" s="23" t="s">
        <v>54</v>
      </c>
      <c r="B7" s="208"/>
    </row>
  </sheetData>
  <sheetProtection/>
  <mergeCells count="2">
    <mergeCell ref="B3:B7"/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7" sqref="A17:B17"/>
    </sheetView>
  </sheetViews>
  <sheetFormatPr defaultColWidth="9.140625" defaultRowHeight="15"/>
  <cols>
    <col min="1" max="1" width="47.421875" style="0" bestFit="1" customWidth="1"/>
    <col min="2" max="2" width="48.8515625" style="0" customWidth="1"/>
  </cols>
  <sheetData>
    <row r="1" spans="1:4" ht="15">
      <c r="A1" s="188" t="s">
        <v>47</v>
      </c>
      <c r="B1" s="198"/>
      <c r="C1" s="198"/>
      <c r="D1" s="198"/>
    </row>
    <row r="2" ht="15">
      <c r="A2" s="24"/>
    </row>
    <row r="3" spans="1:2" ht="40.5">
      <c r="A3" s="23" t="s">
        <v>55</v>
      </c>
      <c r="B3" s="206" t="s">
        <v>58</v>
      </c>
    </row>
    <row r="4" spans="1:2" ht="27">
      <c r="A4" s="23" t="s">
        <v>56</v>
      </c>
      <c r="B4" s="207"/>
    </row>
    <row r="5" spans="1:2" ht="27">
      <c r="A5" s="23" t="s">
        <v>48</v>
      </c>
      <c r="B5" s="207"/>
    </row>
    <row r="6" spans="1:2" ht="27">
      <c r="A6" s="23" t="s">
        <v>49</v>
      </c>
      <c r="B6" s="207"/>
    </row>
    <row r="7" spans="1:2" ht="40.5">
      <c r="A7" s="23" t="s">
        <v>57</v>
      </c>
      <c r="B7" s="208"/>
    </row>
  </sheetData>
  <sheetProtection/>
  <mergeCells count="2">
    <mergeCell ref="B3:B7"/>
    <mergeCell ref="A1:D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7" sqref="A17:B17"/>
    </sheetView>
  </sheetViews>
  <sheetFormatPr defaultColWidth="9.140625" defaultRowHeight="15"/>
  <cols>
    <col min="1" max="1" width="47.421875" style="10" bestFit="1" customWidth="1"/>
    <col min="2" max="2" width="48.8515625" style="10" customWidth="1"/>
    <col min="3" max="16384" width="9.140625" style="10" customWidth="1"/>
  </cols>
  <sheetData>
    <row r="1" spans="1:4" ht="50.25" customHeight="1">
      <c r="A1" s="188" t="s">
        <v>123</v>
      </c>
      <c r="B1" s="188"/>
      <c r="C1" s="3"/>
      <c r="D1" s="3"/>
    </row>
    <row r="2" ht="15">
      <c r="A2" s="24"/>
    </row>
    <row r="3" spans="1:2" ht="67.5">
      <c r="A3" s="23" t="s">
        <v>124</v>
      </c>
      <c r="B3" s="206" t="s">
        <v>172</v>
      </c>
    </row>
    <row r="4" spans="1:2" ht="54">
      <c r="A4" s="23" t="s">
        <v>125</v>
      </c>
      <c r="B4" s="207"/>
    </row>
    <row r="5" spans="1:2" ht="40.5">
      <c r="A5" s="23" t="s">
        <v>126</v>
      </c>
      <c r="B5" s="207"/>
    </row>
    <row r="6" spans="1:2" ht="40.5">
      <c r="A6" s="23" t="s">
        <v>127</v>
      </c>
      <c r="B6" s="207"/>
    </row>
    <row r="7" spans="1:2" ht="54">
      <c r="A7" s="23" t="s">
        <v>128</v>
      </c>
      <c r="B7" s="208"/>
    </row>
  </sheetData>
  <sheetProtection/>
  <mergeCells count="2">
    <mergeCell ref="B3:B7"/>
    <mergeCell ref="A1:B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pane xSplit="1" ySplit="4" topLeftCell="B5" activePane="bottomRight" state="frozen"/>
      <selection pane="topLeft" activeCell="A17" sqref="A17:B17"/>
      <selection pane="topRight" activeCell="A17" sqref="A17:B17"/>
      <selection pane="bottomLeft" activeCell="A17" sqref="A17:B17"/>
      <selection pane="bottomRight" activeCell="A17" sqref="A17:B17"/>
    </sheetView>
  </sheetViews>
  <sheetFormatPr defaultColWidth="9.140625" defaultRowHeight="15"/>
  <cols>
    <col min="1" max="1" width="85.140625" style="0" customWidth="1"/>
    <col min="2" max="2" width="16.57421875" style="0" bestFit="1" customWidth="1"/>
    <col min="3" max="3" width="16.57421875" style="10" customWidth="1"/>
    <col min="4" max="4" width="17.8515625" style="0" bestFit="1" customWidth="1"/>
    <col min="5" max="5" width="16.57421875" style="0" bestFit="1" customWidth="1"/>
  </cols>
  <sheetData>
    <row r="1" ht="15.75">
      <c r="A1" s="36" t="s">
        <v>60</v>
      </c>
    </row>
    <row r="2" ht="15.75">
      <c r="A2" s="36" t="s">
        <v>61</v>
      </c>
    </row>
    <row r="3" spans="1:4" ht="15.75">
      <c r="A3" s="36" t="s">
        <v>62</v>
      </c>
      <c r="B3" s="44"/>
      <c r="C3" s="44"/>
      <c r="D3" s="44"/>
    </row>
    <row r="4" spans="1:5" ht="54">
      <c r="A4" s="39" t="s">
        <v>191</v>
      </c>
      <c r="B4" s="39" t="s">
        <v>203</v>
      </c>
      <c r="C4" s="49" t="s">
        <v>205</v>
      </c>
      <c r="D4" s="39" t="s">
        <v>206</v>
      </c>
      <c r="E4" s="49" t="s">
        <v>204</v>
      </c>
    </row>
    <row r="5" spans="1:5" ht="15">
      <c r="A5" s="43" t="s">
        <v>145</v>
      </c>
      <c r="B5" s="48">
        <v>531.59852</v>
      </c>
      <c r="C5" s="48">
        <v>638.91941</v>
      </c>
      <c r="D5" s="46">
        <v>13364.067799999999</v>
      </c>
      <c r="E5" s="46">
        <v>2927.19554</v>
      </c>
    </row>
    <row r="6" spans="1:5" ht="27">
      <c r="A6" s="41" t="s">
        <v>129</v>
      </c>
      <c r="B6" s="48">
        <v>64971.3324504014</v>
      </c>
      <c r="C6" s="48">
        <v>79535.29472019314</v>
      </c>
      <c r="D6" s="46">
        <v>119438.78342680112</v>
      </c>
      <c r="E6" s="46">
        <v>51596.28217646745</v>
      </c>
    </row>
    <row r="7" spans="1:5" ht="27">
      <c r="A7" s="41" t="s">
        <v>146</v>
      </c>
      <c r="B7" s="48">
        <v>0</v>
      </c>
      <c r="C7" s="48">
        <v>0</v>
      </c>
      <c r="D7" s="46">
        <v>0</v>
      </c>
      <c r="E7" s="46">
        <v>0</v>
      </c>
    </row>
    <row r="8" spans="1:5" ht="40.5">
      <c r="A8" s="41" t="s">
        <v>130</v>
      </c>
      <c r="B8" s="48">
        <v>49391.08505506064</v>
      </c>
      <c r="C8" s="48">
        <v>26337.498096911564</v>
      </c>
      <c r="D8" s="46">
        <v>22182.782943194114</v>
      </c>
      <c r="E8" s="46">
        <v>8131.891377119748</v>
      </c>
    </row>
    <row r="9" spans="1:5" ht="27">
      <c r="A9" s="41" t="s">
        <v>131</v>
      </c>
      <c r="B9" s="48">
        <v>0</v>
      </c>
      <c r="C9" s="48">
        <v>0</v>
      </c>
      <c r="D9" s="46">
        <v>43.792572279999995</v>
      </c>
      <c r="E9" s="46">
        <v>0</v>
      </c>
    </row>
    <row r="10" spans="1:5" ht="27">
      <c r="A10" s="41" t="s">
        <v>132</v>
      </c>
      <c r="B10" s="48">
        <v>5533.563338926948</v>
      </c>
      <c r="C10" s="48">
        <v>11082.940095760001</v>
      </c>
      <c r="D10" s="46">
        <v>7863.191655167142</v>
      </c>
      <c r="E10" s="46">
        <v>12209.829120560002</v>
      </c>
    </row>
    <row r="11" spans="1:5" ht="27">
      <c r="A11" s="41" t="s">
        <v>133</v>
      </c>
      <c r="B11" s="48">
        <v>0</v>
      </c>
      <c r="C11" s="48">
        <v>0</v>
      </c>
      <c r="D11" s="46">
        <v>3450.3887703615865</v>
      </c>
      <c r="E11" s="46">
        <v>0</v>
      </c>
    </row>
    <row r="12" spans="1:5" ht="15">
      <c r="A12" s="41" t="s">
        <v>134</v>
      </c>
      <c r="B12" s="48">
        <v>1604.3390200000001</v>
      </c>
      <c r="C12" s="48">
        <v>0</v>
      </c>
      <c r="D12" s="46">
        <v>341.01464</v>
      </c>
      <c r="E12" s="46">
        <v>0</v>
      </c>
    </row>
    <row r="13" spans="1:5" ht="27">
      <c r="A13" s="41" t="s">
        <v>135</v>
      </c>
      <c r="B13" s="48">
        <v>501.93218999999993</v>
      </c>
      <c r="C13" s="48">
        <v>35634.14097</v>
      </c>
      <c r="D13" s="46">
        <v>22643.24237</v>
      </c>
      <c r="E13" s="46">
        <v>26468.37407</v>
      </c>
    </row>
    <row r="14" spans="1:5" ht="27">
      <c r="A14" s="41" t="s">
        <v>136</v>
      </c>
      <c r="B14" s="48">
        <v>1204.246888100552</v>
      </c>
      <c r="C14" s="48">
        <v>1751.5289005456889</v>
      </c>
      <c r="D14" s="46">
        <v>27578.0812930007</v>
      </c>
      <c r="E14" s="46">
        <v>1552.6275238243772</v>
      </c>
    </row>
    <row r="15" spans="1:5" ht="27">
      <c r="A15" s="41" t="s">
        <v>137</v>
      </c>
      <c r="B15" s="48">
        <v>0</v>
      </c>
      <c r="C15" s="48">
        <v>0</v>
      </c>
      <c r="D15" s="46">
        <v>384.2960818865945</v>
      </c>
      <c r="E15" s="46">
        <v>0</v>
      </c>
    </row>
    <row r="16" spans="1:5" ht="67.5">
      <c r="A16" s="41" t="s">
        <v>147</v>
      </c>
      <c r="B16" s="48">
        <v>266.98492</v>
      </c>
      <c r="C16" s="48">
        <v>0</v>
      </c>
      <c r="D16" s="46">
        <v>20930.36</v>
      </c>
      <c r="E16" s="46">
        <v>0</v>
      </c>
    </row>
    <row r="17" spans="1:5" ht="81">
      <c r="A17" s="41" t="s">
        <v>138</v>
      </c>
      <c r="B17" s="48">
        <v>0</v>
      </c>
      <c r="C17" s="48">
        <v>0</v>
      </c>
      <c r="D17" s="46">
        <v>0</v>
      </c>
      <c r="E17" s="46">
        <v>0</v>
      </c>
    </row>
    <row r="18" spans="1:5" ht="27">
      <c r="A18" s="41" t="s">
        <v>139</v>
      </c>
      <c r="B18" s="48">
        <v>6469.181038313252</v>
      </c>
      <c r="C18" s="48">
        <v>4729.1866569758895</v>
      </c>
      <c r="D18" s="46">
        <v>14021.633100910964</v>
      </c>
      <c r="E18" s="46">
        <v>3233.5600849633274</v>
      </c>
    </row>
    <row r="19" spans="1:5" ht="54">
      <c r="A19" s="41" t="s">
        <v>140</v>
      </c>
      <c r="B19" s="48">
        <v>333.2440560730523</v>
      </c>
      <c r="C19" s="48">
        <v>619.69008</v>
      </c>
      <c r="D19" s="46">
        <v>577.86</v>
      </c>
      <c r="E19" s="46">
        <v>734.8074300000001</v>
      </c>
    </row>
    <row r="20" spans="1:5" s="10" customFormat="1" ht="40.5">
      <c r="A20" s="41" t="s">
        <v>142</v>
      </c>
      <c r="B20" s="48">
        <v>0</v>
      </c>
      <c r="C20" s="48">
        <v>0</v>
      </c>
      <c r="D20" s="46">
        <v>0</v>
      </c>
      <c r="E20" s="46">
        <v>0</v>
      </c>
    </row>
    <row r="21" spans="1:5" ht="27">
      <c r="A21" s="41" t="s">
        <v>141</v>
      </c>
      <c r="B21" s="48">
        <v>-64439.7339304014</v>
      </c>
      <c r="C21" s="48">
        <v>-78896.37531019314</v>
      </c>
      <c r="D21" s="46">
        <f>D5-D6</f>
        <v>-106074.71562680112</v>
      </c>
      <c r="E21" s="46">
        <v>-48669.08663646745</v>
      </c>
    </row>
    <row r="22" spans="1:5" ht="54">
      <c r="A22" s="41" t="s">
        <v>143</v>
      </c>
      <c r="B22" s="48">
        <v>0</v>
      </c>
      <c r="C22" s="48">
        <v>0</v>
      </c>
      <c r="D22" s="46">
        <v>0</v>
      </c>
      <c r="E22" s="46">
        <v>0</v>
      </c>
    </row>
    <row r="23" spans="1:5" ht="15">
      <c r="A23" s="41" t="s">
        <v>148</v>
      </c>
      <c r="B23" s="48">
        <v>6468.079</v>
      </c>
      <c r="C23" s="48">
        <v>9623.564</v>
      </c>
      <c r="D23" s="46">
        <v>3803.96</v>
      </c>
      <c r="E23" s="46">
        <v>3534.287</v>
      </c>
    </row>
    <row r="24" spans="1:5" s="10" customFormat="1" ht="15">
      <c r="A24" s="41" t="s">
        <v>149</v>
      </c>
      <c r="B24" s="48">
        <v>0</v>
      </c>
      <c r="C24" s="48">
        <v>0</v>
      </c>
      <c r="D24" s="46">
        <v>0</v>
      </c>
      <c r="E24" s="46">
        <v>0</v>
      </c>
    </row>
    <row r="25" spans="1:5" s="10" customFormat="1" ht="15">
      <c r="A25" s="23" t="s">
        <v>150</v>
      </c>
      <c r="B25" s="48">
        <v>0</v>
      </c>
      <c r="C25" s="48">
        <v>0</v>
      </c>
      <c r="D25" s="48">
        <v>0</v>
      </c>
      <c r="E25" s="48">
        <v>0</v>
      </c>
    </row>
    <row r="26" spans="1:5" s="10" customFormat="1" ht="27">
      <c r="A26" s="23" t="s">
        <v>151</v>
      </c>
      <c r="B26" s="48">
        <v>6468.079</v>
      </c>
      <c r="C26" s="48">
        <v>9623.564</v>
      </c>
      <c r="D26" s="50">
        <v>3803.96</v>
      </c>
      <c r="E26" s="50">
        <v>3534.287</v>
      </c>
    </row>
    <row r="27" spans="1:5" s="10" customFormat="1" ht="15">
      <c r="A27" s="23" t="s">
        <v>152</v>
      </c>
      <c r="B27" s="48">
        <v>0</v>
      </c>
      <c r="C27" s="48">
        <v>0</v>
      </c>
      <c r="D27" s="46">
        <v>0</v>
      </c>
      <c r="E27" s="46">
        <v>0</v>
      </c>
    </row>
    <row r="28" spans="1:5" ht="27">
      <c r="A28" s="23" t="s">
        <v>144</v>
      </c>
      <c r="B28" s="48">
        <v>5</v>
      </c>
      <c r="C28" s="48">
        <v>10</v>
      </c>
      <c r="D28" s="46">
        <v>8</v>
      </c>
      <c r="E28" s="46">
        <v>10</v>
      </c>
    </row>
    <row r="29" spans="1:5" ht="27">
      <c r="A29" s="23" t="s">
        <v>153</v>
      </c>
      <c r="B29" s="48">
        <v>7.636128911700157</v>
      </c>
      <c r="C29" s="48">
        <v>0.9386875882959785</v>
      </c>
      <c r="D29" s="46">
        <v>2.010213419436587</v>
      </c>
      <c r="E29" s="46">
        <v>0.7960896769277649</v>
      </c>
    </row>
    <row r="30" spans="1:5" ht="27">
      <c r="A30" s="23" t="s">
        <v>154</v>
      </c>
      <c r="B30" s="47">
        <v>0.0012542212979889166</v>
      </c>
      <c r="C30" s="47">
        <v>0</v>
      </c>
      <c r="D30" s="45">
        <v>0.1516</v>
      </c>
      <c r="E30" s="45">
        <v>0</v>
      </c>
    </row>
    <row r="31" spans="1:5" ht="27">
      <c r="A31" s="23" t="s">
        <v>155</v>
      </c>
      <c r="B31" s="48">
        <v>0</v>
      </c>
      <c r="C31" s="48">
        <v>0</v>
      </c>
      <c r="D31" s="46">
        <v>18.03</v>
      </c>
      <c r="E31" s="46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7" sqref="A17:B17"/>
    </sheetView>
  </sheetViews>
  <sheetFormatPr defaultColWidth="9.140625" defaultRowHeight="15"/>
  <cols>
    <col min="1" max="1" width="64.00390625" style="14" customWidth="1"/>
    <col min="2" max="2" width="45.00390625" style="14" customWidth="1"/>
    <col min="3" max="16384" width="9.140625" style="14" customWidth="1"/>
  </cols>
  <sheetData>
    <row r="1" spans="1:4" ht="45" customHeight="1">
      <c r="A1" s="188" t="s">
        <v>156</v>
      </c>
      <c r="B1" s="188"/>
      <c r="C1" s="40"/>
      <c r="D1" s="40"/>
    </row>
    <row r="2" ht="15">
      <c r="A2" s="15"/>
    </row>
    <row r="3" spans="1:2" ht="25.5">
      <c r="A3" s="16" t="s">
        <v>157</v>
      </c>
      <c r="B3" s="21" t="s">
        <v>18</v>
      </c>
    </row>
    <row r="4" spans="1:2" ht="25.5">
      <c r="A4" s="16" t="s">
        <v>158</v>
      </c>
      <c r="B4" s="21" t="s">
        <v>18</v>
      </c>
    </row>
    <row r="5" spans="1:2" ht="25.5">
      <c r="A5" s="16" t="s">
        <v>159</v>
      </c>
      <c r="B5" s="21" t="s">
        <v>18</v>
      </c>
    </row>
    <row r="6" spans="1:2" ht="25.5">
      <c r="A6" s="16" t="s">
        <v>160</v>
      </c>
      <c r="B6" s="52">
        <f>SUM(B7:B11)</f>
        <v>2432</v>
      </c>
    </row>
    <row r="7" spans="1:2" ht="15">
      <c r="A7" s="20" t="s">
        <v>175</v>
      </c>
      <c r="B7" s="52">
        <v>600</v>
      </c>
    </row>
    <row r="8" spans="1:2" ht="15">
      <c r="A8" s="20" t="s">
        <v>176</v>
      </c>
      <c r="B8" s="52">
        <v>600</v>
      </c>
    </row>
    <row r="9" spans="1:2" ht="25.5">
      <c r="A9" s="20" t="s">
        <v>177</v>
      </c>
      <c r="B9" s="52">
        <v>600</v>
      </c>
    </row>
    <row r="10" spans="1:2" ht="15">
      <c r="A10" s="20" t="s">
        <v>178</v>
      </c>
      <c r="B10" s="52">
        <v>316</v>
      </c>
    </row>
    <row r="11" spans="1:2" ht="15">
      <c r="A11" s="20" t="s">
        <v>179</v>
      </c>
      <c r="B11" s="52">
        <v>316</v>
      </c>
    </row>
    <row r="12" spans="1:2" ht="38.25">
      <c r="A12" s="17" t="s">
        <v>161</v>
      </c>
      <c r="B12" s="209" t="s">
        <v>18</v>
      </c>
    </row>
    <row r="13" spans="1:2" ht="15">
      <c r="A13" s="18" t="s">
        <v>24</v>
      </c>
      <c r="B13" s="210"/>
    </row>
    <row r="14" spans="1:2" ht="15">
      <c r="A14" s="20" t="s">
        <v>175</v>
      </c>
      <c r="B14" s="52" t="s">
        <v>18</v>
      </c>
    </row>
    <row r="15" spans="1:2" ht="15">
      <c r="A15" s="20" t="s">
        <v>176</v>
      </c>
      <c r="B15" s="52" t="s">
        <v>18</v>
      </c>
    </row>
    <row r="16" spans="1:2" ht="25.5">
      <c r="A16" s="20" t="s">
        <v>177</v>
      </c>
      <c r="B16" s="21" t="s">
        <v>18</v>
      </c>
    </row>
    <row r="17" spans="1:2" ht="15">
      <c r="A17" s="20" t="s">
        <v>178</v>
      </c>
      <c r="B17" s="21" t="s">
        <v>18</v>
      </c>
    </row>
    <row r="18" spans="1:2" ht="15">
      <c r="A18" s="20" t="s">
        <v>179</v>
      </c>
      <c r="B18" s="21" t="s">
        <v>18</v>
      </c>
    </row>
    <row r="19" spans="1:2" ht="25.5">
      <c r="A19" s="16" t="s">
        <v>162</v>
      </c>
      <c r="B19" s="211" t="s">
        <v>112</v>
      </c>
    </row>
    <row r="20" spans="1:2" ht="25.5">
      <c r="A20" s="16" t="s">
        <v>163</v>
      </c>
      <c r="B20" s="211" t="s">
        <v>112</v>
      </c>
    </row>
  </sheetData>
  <sheetProtection/>
  <mergeCells count="3">
    <mergeCell ref="B12:B13"/>
    <mergeCell ref="B19:B20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A17" sqref="A17:B17"/>
    </sheetView>
  </sheetViews>
  <sheetFormatPr defaultColWidth="9.140625" defaultRowHeight="15"/>
  <cols>
    <col min="1" max="1" width="25.28125" style="0" customWidth="1"/>
    <col min="2" max="2" width="22.140625" style="10" customWidth="1"/>
    <col min="3" max="3" width="35.00390625" style="0" customWidth="1"/>
    <col min="4" max="4" width="27.28125" style="0" customWidth="1"/>
  </cols>
  <sheetData>
    <row r="1" spans="1:5" ht="15.75">
      <c r="A1" s="188" t="s">
        <v>63</v>
      </c>
      <c r="B1" s="188"/>
      <c r="C1" s="188"/>
      <c r="D1" s="188"/>
      <c r="E1" s="10"/>
    </row>
    <row r="2" spans="1:5" ht="15.75">
      <c r="A2" s="188" t="s">
        <v>164</v>
      </c>
      <c r="B2" s="188"/>
      <c r="C2" s="188"/>
      <c r="D2" s="188"/>
      <c r="E2" s="10"/>
    </row>
    <row r="3" spans="1:5" ht="11.25" customHeight="1">
      <c r="A3" s="24"/>
      <c r="B3" s="24"/>
      <c r="C3" s="10"/>
      <c r="D3" s="10"/>
      <c r="E3" s="10"/>
    </row>
    <row r="4" spans="1:5" ht="34.5" customHeight="1">
      <c r="A4" s="212" t="s">
        <v>64</v>
      </c>
      <c r="B4" s="212"/>
      <c r="C4" s="206" t="s">
        <v>109</v>
      </c>
      <c r="D4" s="10"/>
      <c r="E4" s="10"/>
    </row>
    <row r="5" spans="1:5" ht="34.5" customHeight="1">
      <c r="A5" s="212" t="s">
        <v>65</v>
      </c>
      <c r="B5" s="212"/>
      <c r="C5" s="207"/>
      <c r="D5" s="10"/>
      <c r="E5" s="10"/>
    </row>
    <row r="6" spans="1:5" ht="27" customHeight="1">
      <c r="A6" s="212" t="s">
        <v>66</v>
      </c>
      <c r="B6" s="212"/>
      <c r="C6" s="207"/>
      <c r="D6" s="10"/>
      <c r="E6" s="10"/>
    </row>
    <row r="7" spans="1:5" ht="39.75" customHeight="1">
      <c r="A7" s="212" t="s">
        <v>99</v>
      </c>
      <c r="B7" s="212"/>
      <c r="C7" s="207"/>
      <c r="D7" s="10"/>
      <c r="E7" s="10"/>
    </row>
    <row r="8" spans="1:5" ht="39" customHeight="1">
      <c r="A8" s="212" t="s">
        <v>100</v>
      </c>
      <c r="B8" s="212"/>
      <c r="C8" s="207"/>
      <c r="D8" s="10"/>
      <c r="E8" s="10"/>
    </row>
    <row r="9" spans="1:5" ht="37.5" customHeight="1">
      <c r="A9" s="212" t="s">
        <v>101</v>
      </c>
      <c r="B9" s="212"/>
      <c r="C9" s="208"/>
      <c r="D9" s="10"/>
      <c r="E9" s="10"/>
    </row>
    <row r="10" spans="1:5" ht="15">
      <c r="A10" s="24"/>
      <c r="B10" s="24"/>
      <c r="C10" s="10"/>
      <c r="D10" s="10"/>
      <c r="E10" s="10"/>
    </row>
    <row r="11" spans="1:5" ht="15">
      <c r="A11" s="35" t="s">
        <v>67</v>
      </c>
      <c r="B11" s="25"/>
      <c r="C11" s="10"/>
      <c r="D11" s="10"/>
      <c r="E11" s="10"/>
    </row>
    <row r="12" spans="1:5" ht="15">
      <c r="A12" s="35" t="s">
        <v>68</v>
      </c>
      <c r="B12" s="25"/>
      <c r="C12" s="10"/>
      <c r="D12" s="10"/>
      <c r="E12" s="10"/>
    </row>
    <row r="13" spans="1:5" ht="15">
      <c r="A13" s="24"/>
      <c r="B13" s="24"/>
      <c r="C13" s="10"/>
      <c r="D13" s="10"/>
      <c r="E13" s="10"/>
    </row>
    <row r="14" spans="1:5" ht="87" customHeight="1">
      <c r="A14" s="34" t="s">
        <v>108</v>
      </c>
      <c r="B14" s="34" t="s">
        <v>98</v>
      </c>
      <c r="C14" s="34" t="s">
        <v>69</v>
      </c>
      <c r="D14" s="10"/>
      <c r="E14" s="10"/>
    </row>
    <row r="15" spans="1:5" ht="15">
      <c r="A15" s="23"/>
      <c r="B15" s="23"/>
      <c r="C15" s="23"/>
      <c r="D15" s="10"/>
      <c r="E15" s="10"/>
    </row>
    <row r="16" spans="1:5" ht="15">
      <c r="A16" s="24"/>
      <c r="B16" s="24"/>
      <c r="C16" s="10"/>
      <c r="D16" s="10"/>
      <c r="E16" s="10"/>
    </row>
    <row r="17" spans="1:5" ht="15">
      <c r="A17" s="35" t="s">
        <v>70</v>
      </c>
      <c r="B17" s="25"/>
      <c r="C17" s="10"/>
      <c r="D17" s="10"/>
      <c r="E17" s="10"/>
    </row>
    <row r="18" spans="1:5" ht="15">
      <c r="A18" s="35" t="s">
        <v>71</v>
      </c>
      <c r="B18" s="25"/>
      <c r="C18" s="10"/>
      <c r="D18" s="10"/>
      <c r="E18" s="10"/>
    </row>
    <row r="19" spans="1:5" ht="15">
      <c r="A19" s="24"/>
      <c r="B19" s="24"/>
      <c r="C19" s="10"/>
      <c r="D19" s="10"/>
      <c r="E19" s="10"/>
    </row>
    <row r="20" spans="1:4" ht="55.5" customHeight="1">
      <c r="A20" s="34" t="s">
        <v>102</v>
      </c>
      <c r="B20" s="34" t="s">
        <v>108</v>
      </c>
      <c r="C20" s="34" t="s">
        <v>103</v>
      </c>
      <c r="D20" s="34" t="s">
        <v>104</v>
      </c>
    </row>
    <row r="21" spans="1:4" ht="15">
      <c r="A21" s="23"/>
      <c r="B21" s="23"/>
      <c r="C21" s="23"/>
      <c r="D21" s="23"/>
    </row>
    <row r="22" spans="1:5" ht="15">
      <c r="A22" s="24"/>
      <c r="B22" s="24"/>
      <c r="C22" s="10"/>
      <c r="D22" s="10"/>
      <c r="E22" s="10"/>
    </row>
    <row r="23" spans="1:5" ht="15">
      <c r="A23" s="35" t="s">
        <v>72</v>
      </c>
      <c r="B23" s="25"/>
      <c r="C23" s="10"/>
      <c r="D23" s="10"/>
      <c r="E23" s="10"/>
    </row>
    <row r="24" spans="1:5" ht="15">
      <c r="A24" s="25" t="s">
        <v>73</v>
      </c>
      <c r="B24" s="25"/>
      <c r="C24" s="10"/>
      <c r="D24" s="10"/>
      <c r="E24" s="10"/>
    </row>
    <row r="25" spans="1:5" ht="15">
      <c r="A25" s="24"/>
      <c r="B25" s="24"/>
      <c r="C25" s="10"/>
      <c r="D25" s="10"/>
      <c r="E25" s="10"/>
    </row>
    <row r="26" spans="1:5" ht="66" customHeight="1">
      <c r="A26" s="23" t="s">
        <v>108</v>
      </c>
      <c r="B26" s="23" t="s">
        <v>165</v>
      </c>
      <c r="C26" s="23" t="s">
        <v>106</v>
      </c>
      <c r="D26" s="23" t="s">
        <v>105</v>
      </c>
      <c r="E26" s="10"/>
    </row>
    <row r="27" spans="1:5" ht="15">
      <c r="A27" s="23"/>
      <c r="B27" s="23"/>
      <c r="C27" s="23"/>
      <c r="D27" s="23"/>
      <c r="E27" s="10"/>
    </row>
    <row r="28" spans="1:5" ht="15">
      <c r="A28" s="24"/>
      <c r="B28" s="24"/>
      <c r="C28" s="10"/>
      <c r="D28" s="10"/>
      <c r="E28" s="10"/>
    </row>
    <row r="29" spans="1:5" ht="15">
      <c r="A29" s="25" t="s">
        <v>74</v>
      </c>
      <c r="B29" s="25"/>
      <c r="C29" s="10"/>
      <c r="D29" s="10"/>
      <c r="E29" s="10"/>
    </row>
    <row r="30" spans="1:5" ht="15">
      <c r="A30" s="24"/>
      <c r="B30" s="24"/>
      <c r="C30" s="10"/>
      <c r="D30" s="10"/>
      <c r="E30" s="10"/>
    </row>
    <row r="31" spans="1:5" ht="49.5" customHeight="1">
      <c r="A31" s="29" t="s">
        <v>110</v>
      </c>
      <c r="B31" s="23" t="s">
        <v>107</v>
      </c>
      <c r="D31" s="10"/>
      <c r="E31" s="10"/>
    </row>
    <row r="32" spans="1:5" ht="15">
      <c r="A32" s="23"/>
      <c r="B32" s="23"/>
      <c r="D32" s="10"/>
      <c r="E32" s="10"/>
    </row>
    <row r="33" spans="1:5" ht="15">
      <c r="A33" s="24"/>
      <c r="B33" s="24"/>
      <c r="C33" s="10"/>
      <c r="D33" s="10"/>
      <c r="E33" s="10"/>
    </row>
  </sheetData>
  <sheetProtection/>
  <mergeCells count="9">
    <mergeCell ref="A1:D1"/>
    <mergeCell ref="A2:D2"/>
    <mergeCell ref="C4:C9"/>
    <mergeCell ref="A4:B4"/>
    <mergeCell ref="A5:B5"/>
    <mergeCell ref="A6:B6"/>
    <mergeCell ref="A7:B7"/>
    <mergeCell ref="A8:B8"/>
    <mergeCell ref="A9:B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Ефимова Ирина Павловна</cp:lastModifiedBy>
  <cp:lastPrinted>2018-12-21T06:08:10Z</cp:lastPrinted>
  <dcterms:created xsi:type="dcterms:W3CDTF">2010-02-17T08:51:56Z</dcterms:created>
  <dcterms:modified xsi:type="dcterms:W3CDTF">2019-12-13T05:24:54Z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